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BERGAME\Ville-FLC\COMMUN_GENERAL\Infos\Reservations\GESTION DU MATERIEL\2024\"/>
    </mc:Choice>
  </mc:AlternateContent>
  <xr:revisionPtr revIDLastSave="0" documentId="13_ncr:1_{ED006EA4-2462-4FF0-96C9-7268A6A26AB0}" xr6:coauthVersionLast="47" xr6:coauthVersionMax="47" xr10:uidLastSave="{00000000-0000-0000-0000-000000000000}"/>
  <bookViews>
    <workbookView xWindow="-120" yWindow="-120" windowWidth="29040" windowHeight="15840" xr2:uid="{B1F4AE55-28DD-4546-A603-694745F65CB8}"/>
  </bookViews>
  <sheets>
    <sheet name="matériel association " sheetId="1" r:id="rId1"/>
    <sheet name="Feuil2" sheetId="2" r:id="rId2"/>
  </sheets>
  <definedNames>
    <definedName name="_xlnm.Print_Area" localSheetId="0">'matériel association '!$A$1:$I$53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I12" i="1" s="1"/>
  <c r="H27" i="1" l="1"/>
  <c r="I27" i="1"/>
  <c r="I26" i="1"/>
  <c r="H26" i="1"/>
  <c r="I25" i="1"/>
  <c r="H25" i="1"/>
  <c r="C23" i="1"/>
  <c r="H12" i="1" s="1"/>
  <c r="I11" i="1"/>
  <c r="H11" i="1"/>
  <c r="I23" i="1" l="1"/>
  <c r="I44" i="1" s="1"/>
  <c r="H23" i="1"/>
  <c r="H44" i="1" s="1"/>
</calcChain>
</file>

<file path=xl/sharedStrings.xml><?xml version="1.0" encoding="utf-8"?>
<sst xmlns="http://schemas.openxmlformats.org/spreadsheetml/2006/main" count="128" uniqueCount="93">
  <si>
    <t xml:space="preserve">Service Vie Associative </t>
  </si>
  <si>
    <t>Tél. : 02 51 53 41 30</t>
  </si>
  <si>
    <t>ASSOCIATIONS  FONTENAISIENNES</t>
  </si>
  <si>
    <t>ASSOCIATION</t>
  </si>
  <si>
    <t xml:space="preserve">Nature de la manifestation </t>
  </si>
  <si>
    <t xml:space="preserve">Nbre de personnes attendues </t>
  </si>
  <si>
    <t xml:space="preserve">Date </t>
  </si>
  <si>
    <t>Adresse de facturation</t>
  </si>
  <si>
    <t>Lieu de la manifestation</t>
  </si>
  <si>
    <t>Courriel</t>
  </si>
  <si>
    <t xml:space="preserve">Personne à contacter </t>
  </si>
  <si>
    <t>Téléphone</t>
  </si>
  <si>
    <t xml:space="preserve">MATÉRIEL LIVRÉ </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</si>
  <si>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</si>
  <si>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</si>
  <si>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MONTANT FACTURÉ
LIVRAISON PAR LE CTM *</t>
  </si>
  <si>
    <t>Montant estimé avant validation</t>
  </si>
  <si>
    <t>Montant réel facturé</t>
  </si>
  <si>
    <t>Nbre</t>
  </si>
  <si>
    <t>Unité</t>
  </si>
  <si>
    <t>tables (+ 2 bancs par table)</t>
  </si>
  <si>
    <t xml:space="preserve">Table de 2 ml avec tréteaux </t>
  </si>
  <si>
    <t xml:space="preserve">- friterie / Cuisine                    </t>
  </si>
  <si>
    <t>Grille exposition (environ 1m x 2m)</t>
  </si>
  <si>
    <t>Grilles d'exposition</t>
  </si>
  <si>
    <t xml:space="preserve">Podium à ciseaux (Samia) -  2 m x 1 m
 pour évènement en intérieur, compléter la case MOQUETTES </t>
  </si>
  <si>
    <t xml:space="preserve">Avec côtés </t>
  </si>
  <si>
    <t xml:space="preserve">sans côtés </t>
  </si>
  <si>
    <t>QUANTITE</t>
  </si>
  <si>
    <r>
      <t>MATÉRIEL LIVRÉ ET MONTÉ :</t>
    </r>
    <r>
      <rPr>
        <b/>
        <sz val="14"/>
        <color indexed="10"/>
        <rFont val="Calibri"/>
        <family val="2"/>
      </rPr>
      <t xml:space="preserve"> </t>
    </r>
    <r>
      <rPr>
        <b/>
        <u/>
        <sz val="14"/>
        <color indexed="9"/>
        <rFont val="Calibri"/>
        <family val="2"/>
      </rPr>
      <t>Fournir un plan d'implantation des structures (préciser sur le plan, le lieu de dépôt du matériel)</t>
    </r>
  </si>
  <si>
    <t>Chalet (3m x 2m)</t>
  </si>
  <si>
    <t>Livraison : 65 € / chalet</t>
  </si>
  <si>
    <t>Livraison-montage : 110€ / podium</t>
  </si>
  <si>
    <t>Buvette (environ 9m x 6m)</t>
  </si>
  <si>
    <t>Livraison-montage : 
65 € / matériel</t>
  </si>
  <si>
    <t xml:space="preserve">MATÉRIEL ÉLECTRIQUE </t>
  </si>
  <si>
    <t>Rallonge électrique</t>
  </si>
  <si>
    <t>rallonges</t>
  </si>
  <si>
    <t>Armoire électrique (5 PC 220 et 1 PC 380)</t>
  </si>
  <si>
    <t>armoires</t>
  </si>
  <si>
    <t>MANGE-DEBOUT EN BOIS</t>
  </si>
  <si>
    <t>mange-debout</t>
  </si>
  <si>
    <t>AUTRES (à préciser) =&gt;</t>
  </si>
  <si>
    <t>A récupérer au service Vie Associative (02.51.53.41.30)</t>
  </si>
  <si>
    <t>Mesures relatives : circulation / stationnement</t>
  </si>
  <si>
    <t>Demande à adresser à Monsieur le Maire</t>
  </si>
  <si>
    <t>Demande d'affichage et fléchage</t>
  </si>
  <si>
    <t>Sonorisation sur la voie publique</t>
  </si>
  <si>
    <t>Ouverture de débit de boissons</t>
  </si>
  <si>
    <t>Demande à adresser à la Police Municipale</t>
  </si>
  <si>
    <t xml:space="preserve">COÛT TOTAL FACTURÉ AU DEMANDEUR </t>
  </si>
  <si>
    <t>Tarif en application de la décision du Maire : D 2024-128
200 € de pénalité : matériel non rangé comme à la livraison
70 € de pénalité : petit matériel endommagé et/ou manquant (tables, chaises, sonos…)</t>
  </si>
  <si>
    <t>Un titre de recettes vous sera adressé par le Trésor Public – 4 Place Marcel Henri 85200 FONTENAY-LE-COMTE</t>
  </si>
  <si>
    <t>Acceptation par le demandeur après validation de la Ville (date et signature)</t>
  </si>
  <si>
    <t>PRESCRIPTIONS PERMANENTES</t>
  </si>
  <si>
    <r>
      <t xml:space="preserve">Le demandeur sera prévenu par mail de la disponibilité du matériel 1 mois avant la date de la manifestation
* La livraison est </t>
    </r>
    <r>
      <rPr>
        <b/>
        <i/>
        <u/>
        <sz val="11"/>
        <rFont val="Calibri"/>
        <family val="2"/>
      </rPr>
      <t>obligatoirement</t>
    </r>
    <r>
      <rPr>
        <b/>
        <i/>
        <sz val="11"/>
        <rFont val="Calibri"/>
        <family val="2"/>
      </rPr>
      <t xml:space="preserve"> effectuée par le Centre Technique Municipal. 
</t>
    </r>
  </si>
  <si>
    <r>
      <rPr>
        <b/>
        <sz val="11"/>
        <rFont val="Calibri"/>
        <family val="2"/>
      </rPr>
      <t xml:space="preserve"> </t>
    </r>
    <r>
      <rPr>
        <b/>
        <i/>
        <sz val="11"/>
        <rFont val="Calibri"/>
        <family val="2"/>
      </rPr>
      <t xml:space="preserve"> Pour des raisons de sécurité, le montage de structures bâchées ne sera pas réalisé en cas de météo défavorable (vent fort, etc..)</t>
    </r>
  </si>
  <si>
    <r>
      <rPr>
        <b/>
        <sz val="11"/>
        <rFont val="Calibri"/>
        <family val="2"/>
      </rPr>
      <t xml:space="preserve"> </t>
    </r>
    <r>
      <rPr>
        <b/>
        <i/>
        <sz val="11"/>
        <rFont val="Calibri"/>
        <family val="2"/>
      </rPr>
      <t>Aucun ajout à la liste de matériel ci-dessus ne sera pris en compte</t>
    </r>
  </si>
  <si>
    <r>
      <rPr>
        <b/>
        <sz val="11"/>
        <rFont val="Calibri"/>
        <family val="2"/>
      </rPr>
      <t></t>
    </r>
    <r>
      <rPr>
        <b/>
        <i/>
        <sz val="11"/>
        <rFont val="Calibri"/>
        <family val="2"/>
      </rPr>
      <t xml:space="preserve">    La Ville se réserve la priorité sur les réservations  du matériel en cas de manifestations imprévues</t>
    </r>
  </si>
  <si>
    <t>Les informations personnelles portées sur ce formulaire sont enregistrées dans un fichier informatisé par le service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service Vie Associative.</t>
  </si>
  <si>
    <t>NBRE TABLES</t>
  </si>
  <si>
    <r>
      <t xml:space="preserve">Pour évènement EN INTERIEUR 
(ce matériel ne peut être dissocié, </t>
    </r>
    <r>
      <rPr>
        <b/>
        <i/>
        <u/>
        <sz val="12"/>
        <rFont val="Calibri"/>
        <family val="2"/>
      </rPr>
      <t>obligation de prendre par rack de 15 tables et 30 bancs</t>
    </r>
    <r>
      <rPr>
        <b/>
        <i/>
        <sz val="12"/>
        <rFont val="Calibri"/>
        <family val="2"/>
      </rPr>
      <t>)</t>
    </r>
  </si>
  <si>
    <r>
      <t>Moquettes 2m x 1m (</t>
    </r>
    <r>
      <rPr>
        <b/>
        <i/>
        <u/>
        <sz val="12"/>
        <rFont val="Calibri"/>
        <family val="2"/>
      </rPr>
      <t>en intérieur seulement</t>
    </r>
    <r>
      <rPr>
        <b/>
        <i/>
        <sz val="12"/>
        <rFont val="Calibri"/>
        <family val="2"/>
      </rPr>
      <t>)</t>
    </r>
  </si>
  <si>
    <t xml:space="preserve">Chaise
</t>
  </si>
  <si>
    <t xml:space="preserve">ensemble 1 table + 2 bancs
 (2m x 0,8m) 
</t>
  </si>
  <si>
    <r>
      <t xml:space="preserve">
25 € : de 0 à 20 quantités
65 € : + de 20 quantités
</t>
    </r>
    <r>
      <rPr>
        <b/>
        <i/>
        <sz val="12"/>
        <rFont val="Calibri"/>
        <family val="2"/>
      </rPr>
      <t xml:space="preserve">
</t>
    </r>
    <r>
      <rPr>
        <b/>
        <sz val="12"/>
        <rFont val="Calibri"/>
        <family val="2"/>
      </rPr>
      <t xml:space="preserve">
</t>
    </r>
  </si>
  <si>
    <r>
      <t xml:space="preserve">Pagode (5m  x 5m)
</t>
    </r>
    <r>
      <rPr>
        <b/>
        <i/>
        <u/>
        <sz val="11"/>
        <rFont val="Calibri"/>
        <family val="2"/>
      </rPr>
      <t>non disponible du 1er/11 au 1er/03</t>
    </r>
  </si>
  <si>
    <r>
      <t xml:space="preserve">tivoli plein air (5m  x 4m) ou (5m x 8m)
</t>
    </r>
    <r>
      <rPr>
        <b/>
        <i/>
        <u/>
        <sz val="11"/>
        <rFont val="Calibri"/>
        <family val="2"/>
      </rPr>
      <t>non disponible du 1er/11 au 1er/03</t>
    </r>
  </si>
  <si>
    <t>Barrière de police - 2 m</t>
  </si>
  <si>
    <t>chaises</t>
  </si>
  <si>
    <t>tables</t>
  </si>
  <si>
    <t>grilles</t>
  </si>
  <si>
    <t>barrières</t>
  </si>
  <si>
    <t>podiums</t>
  </si>
  <si>
    <t>stands</t>
  </si>
  <si>
    <t>pro-tentes</t>
  </si>
  <si>
    <t>moquettes</t>
  </si>
  <si>
    <t>chalets</t>
  </si>
  <si>
    <t>podium</t>
  </si>
  <si>
    <t>buvettes</t>
  </si>
  <si>
    <t>pagodes</t>
  </si>
  <si>
    <t>tivolis</t>
  </si>
  <si>
    <r>
      <t xml:space="preserve">- </t>
    </r>
    <r>
      <rPr>
        <b/>
        <u/>
        <sz val="12"/>
        <rFont val="Aptos Narrow"/>
        <family val="2"/>
        <scheme val="minor"/>
      </rPr>
      <t>Gratuit</t>
    </r>
    <r>
      <rPr>
        <b/>
        <sz val="12"/>
        <rFont val="Aptos Narrow"/>
        <family val="2"/>
        <scheme val="minor"/>
      </rPr>
      <t xml:space="preserve"> : 1 rack de 50 chaises
- 65 € : au-dessus 50 chaises</t>
    </r>
  </si>
  <si>
    <t xml:space="preserve">-Evènement EN EXTERIEUR (sportif, fêtes, festivals…)                      </t>
  </si>
  <si>
    <t>ALIMENTATION EN EAU (si réseau à - de 50 m)</t>
  </si>
  <si>
    <r>
      <t>FICHE DE RÉSERVATION DE MATÉRIEL</t>
    </r>
    <r>
      <rPr>
        <b/>
        <u/>
        <sz val="15"/>
        <color indexed="9"/>
        <rFont val="Calibri"/>
        <family val="2"/>
      </rPr>
      <t xml:space="preserve">
</t>
    </r>
    <r>
      <rPr>
        <b/>
        <sz val="15"/>
        <color rgb="FFFFFFFF"/>
        <rFont val="Calibri"/>
        <family val="2"/>
      </rPr>
      <t>2024</t>
    </r>
  </si>
  <si>
    <t xml:space="preserve">Sonorisation (enceinte + 1 micro fil)                   </t>
  </si>
  <si>
    <r>
      <t xml:space="preserve">Stand 3 m x 3m 
</t>
    </r>
    <r>
      <rPr>
        <b/>
        <i/>
        <sz val="10"/>
        <rFont val="Aptos Narrow"/>
        <family val="2"/>
        <scheme val="minor"/>
      </rPr>
      <t xml:space="preserve"> non disponible du 1er novembre au 1er mars
(possibilité de cuisiner / friture sous stand)</t>
    </r>
  </si>
  <si>
    <r>
      <t xml:space="preserve">Pro-tente 3m x 3m 
</t>
    </r>
    <r>
      <rPr>
        <b/>
        <i/>
        <sz val="10"/>
        <rFont val="Aptos Narrow"/>
        <family val="2"/>
        <scheme val="minor"/>
      </rPr>
      <t>(interdiction de cuisiner / friture sous pro-tente)</t>
    </r>
  </si>
  <si>
    <r>
      <t xml:space="preserve">Podium (7,8m x 10,8m)
</t>
    </r>
    <r>
      <rPr>
        <b/>
        <i/>
        <u/>
        <sz val="11"/>
        <rFont val="Calibri"/>
        <family val="2"/>
      </rPr>
      <t>non disponible du 1er novembre au 1er mars</t>
    </r>
  </si>
  <si>
    <t xml:space="preserve">vieasso@ville-fontenaylecomte.fr
     </t>
  </si>
  <si>
    <r>
      <rPr>
        <b/>
        <sz val="11"/>
        <rFont val="Aptos Narrow"/>
        <family val="2"/>
        <scheme val="minor"/>
      </rPr>
      <t>Adjoint référent : Philippe MIGNET</t>
    </r>
    <r>
      <rPr>
        <sz val="11"/>
        <rFont val="Aptos Narrow"/>
        <family val="2"/>
        <scheme val="minor"/>
      </rPr>
      <t xml:space="preserve">
</t>
    </r>
    <r>
      <rPr>
        <sz val="10"/>
        <rFont val="Aptos Narrow"/>
        <family val="2"/>
        <scheme val="minor"/>
      </rPr>
      <t xml:space="preserve">
Renvoi si possible au format EXCEL  </t>
    </r>
  </si>
  <si>
    <t xml:space="preserve">Demande faite 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</si>
</sst>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3" x14ac:knownFonts="1">
    <font>
      <sz val="11"/>
      <color theme="1"/>
      <name val="Aptos Narrow"/>
      <family val="2"/>
      <scheme val="minor"/>
    </font>
    <font>
      <u/>
      <sz val="11"/>
      <color theme="10"/>
      <name val="Aptos Narrow"/>
      <family val="2"/>
      <scheme val="minor"/>
    </font>
    <font>
      <b/>
      <sz val="14"/>
      <name val="Aptos Narrow"/>
      <family val="2"/>
      <scheme val="minor"/>
    </font>
    <font>
      <b/>
      <sz val="12"/>
      <name val="Aptos Narrow"/>
      <family val="2"/>
      <scheme val="minor"/>
    </font>
    <font>
      <i/>
      <sz val="8"/>
      <name val="Aptos Narrow"/>
      <family val="2"/>
      <scheme val="minor"/>
    </font>
    <font>
      <b/>
      <i/>
      <sz val="16"/>
      <color theme="0"/>
      <name val="Aptos Narrow"/>
      <family val="2"/>
      <scheme val="minor"/>
    </font>
    <font>
      <b/>
      <sz val="10"/>
      <name val="Aptos Narrow"/>
      <family val="2"/>
      <scheme val="minor"/>
    </font>
    <font>
      <b/>
      <sz val="11"/>
      <name val="Aptos Narrow"/>
      <family val="2"/>
      <scheme val="minor"/>
    </font>
    <font>
      <sz val="10"/>
      <name val="Arial"/>
      <family val="2"/>
    </font>
    <font>
      <sz val="11"/>
      <name val="Aptos Narrow"/>
      <family val="2"/>
      <scheme val="minor"/>
    </font>
    <font>
      <sz val="10"/>
      <color theme="1"/>
      <name val="Arial"/>
      <family val="2"/>
    </font>
    <font>
      <sz val="10"/>
      <color theme="0"/>
      <name val="Arial"/>
      <family val="2"/>
    </font>
    <font>
      <b/>
      <sz val="12"/>
      <color theme="0"/>
      <name val="Aptos Narrow"/>
      <family val="2"/>
      <scheme val="minor"/>
    </font>
    <font>
      <b/>
      <i/>
      <sz val="10"/>
      <color indexed="9"/>
      <name val="Calibri"/>
      <family val="2"/>
    </font>
    <font>
      <b/>
      <sz val="10"/>
      <color theme="0"/>
      <name val="Aptos Narrow"/>
      <family val="2"/>
      <scheme val="minor"/>
    </font>
    <font>
      <b/>
      <i/>
      <sz val="11"/>
      <name val="Aptos Narrow"/>
      <family val="2"/>
      <scheme val="minor"/>
    </font>
    <font>
      <b/>
      <i/>
      <sz val="11"/>
      <name val="Calibri"/>
      <family val="2"/>
    </font>
    <font>
      <b/>
      <i/>
      <u/>
      <sz val="11"/>
      <name val="Calibri"/>
      <family val="2"/>
    </font>
    <font>
      <b/>
      <sz val="11"/>
      <name val="Calibri"/>
      <family val="2"/>
    </font>
    <font>
      <b/>
      <sz val="14"/>
      <color theme="0"/>
      <name val="Aptos Narrow"/>
      <family val="2"/>
      <scheme val="minor"/>
    </font>
    <font>
      <b/>
      <sz val="14"/>
      <color indexed="10"/>
      <name val="Calibri"/>
      <family val="2"/>
    </font>
    <font>
      <b/>
      <u/>
      <sz val="14"/>
      <color indexed="9"/>
      <name val="Calibri"/>
      <family val="2"/>
    </font>
    <font>
      <b/>
      <sz val="9"/>
      <name val="Aptos Narrow"/>
      <family val="2"/>
      <scheme val="minor"/>
    </font>
    <font>
      <b/>
      <sz val="12"/>
      <color indexed="9"/>
      <name val="Aptos Narrow"/>
      <family val="2"/>
      <scheme val="minor"/>
    </font>
    <font>
      <b/>
      <sz val="12"/>
      <color rgb="FFFF0000"/>
      <name val="Aptos Narrow"/>
      <family val="2"/>
      <scheme val="minor"/>
    </font>
    <font>
      <b/>
      <i/>
      <sz val="11"/>
      <color rgb="FFFF0000"/>
      <name val="Aptos Narrow"/>
      <family val="2"/>
      <scheme val="minor"/>
    </font>
    <font>
      <b/>
      <sz val="14"/>
      <color rgb="FFFF0000"/>
      <name val="Aptos Narrow"/>
      <family val="2"/>
      <scheme val="minor"/>
    </font>
    <font>
      <sz val="7"/>
      <name val="Aptos Narrow"/>
      <family val="2"/>
      <scheme val="minor"/>
    </font>
    <font>
      <b/>
      <i/>
      <sz val="12"/>
      <name val="Aptos Narrow"/>
      <family val="2"/>
      <scheme val="minor"/>
    </font>
    <font>
      <b/>
      <i/>
      <sz val="12"/>
      <name val="Calibri"/>
      <family val="2"/>
    </font>
    <font>
      <b/>
      <i/>
      <u/>
      <sz val="12"/>
      <name val="Calibri"/>
      <family val="2"/>
    </font>
    <font>
      <b/>
      <sz val="12"/>
      <name val="Calibri"/>
      <family val="2"/>
    </font>
    <font>
      <b/>
      <i/>
      <sz val="13"/>
      <name val="Aptos Narrow"/>
      <family val="2"/>
      <scheme val="minor"/>
    </font>
    <font>
      <b/>
      <u/>
      <sz val="12"/>
      <name val="Aptos Narrow"/>
      <family val="2"/>
      <scheme val="minor"/>
    </font>
    <font>
      <b/>
      <sz val="12"/>
      <color rgb="FFFFFFFF"/>
      <name val="Aptos Narrow"/>
      <family val="2"/>
      <scheme val="minor"/>
    </font>
    <font>
      <b/>
      <sz val="15"/>
      <color indexed="9"/>
      <name val="Aptos Narrow"/>
      <family val="2"/>
      <scheme val="minor"/>
    </font>
    <font>
      <b/>
      <u/>
      <sz val="15"/>
      <color indexed="9"/>
      <name val="Calibri"/>
      <family val="2"/>
    </font>
    <font>
      <b/>
      <sz val="15"/>
      <color rgb="FFFFFFFF"/>
      <name val="Calibri"/>
      <family val="2"/>
    </font>
    <font>
      <b/>
      <i/>
      <sz val="12"/>
      <color theme="0"/>
      <name val="Aptos Narrow"/>
      <family val="2"/>
      <scheme val="minor"/>
    </font>
    <font>
      <b/>
      <sz val="12"/>
      <color rgb="FF000000"/>
      <name val="Aptos Narrow"/>
      <family val="2"/>
      <scheme val="minor"/>
    </font>
    <font>
      <b/>
      <sz val="11"/>
      <color theme="0"/>
      <name val="Aptos Narrow"/>
      <family val="2"/>
      <scheme val="minor"/>
    </font>
    <font>
      <b/>
      <i/>
      <sz val="10"/>
      <name val="Aptos Narrow"/>
      <family val="2"/>
      <scheme val="minor"/>
    </font>
    <font>
      <sz val="10"/>
      <name val="Aptos Narrow"/>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14999847407452621"/>
        <bgColor rgb="FF000000"/>
      </patternFill>
    </fill>
    <fill>
      <patternFill patternType="solid">
        <fgColor theme="3" tint="0.59999389629810485"/>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Dot">
        <color indexed="64"/>
      </right>
      <top style="medium">
        <color indexed="64"/>
      </top>
      <bottom style="medium">
        <color indexed="64"/>
      </bottom>
      <diagonal/>
    </border>
    <border>
      <left style="dashDot">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dashed">
        <color indexed="64"/>
      </right>
      <top style="thin">
        <color indexed="64"/>
      </top>
      <bottom style="thick">
        <color indexed="64"/>
      </bottom>
      <diagonal/>
    </border>
    <border>
      <left style="dashed">
        <color indexed="64"/>
      </left>
      <right style="medium">
        <color indexed="64"/>
      </right>
      <top style="thin">
        <color indexed="64"/>
      </top>
      <bottom style="thick">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ck">
        <color indexed="64"/>
      </bottom>
      <diagonal/>
    </border>
    <border>
      <left style="dashed">
        <color indexed="64"/>
      </left>
      <right style="thin">
        <color indexed="64"/>
      </right>
      <top/>
      <bottom style="thick">
        <color indexed="64"/>
      </bottom>
      <diagonal/>
    </border>
    <border>
      <left style="thin">
        <color indexed="64"/>
      </left>
      <right style="thin">
        <color indexed="64"/>
      </right>
      <top/>
      <bottom/>
      <diagonal/>
    </border>
    <border>
      <left style="dashed">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07">
    <xf numFmtId="0" fontId="0" fillId="0" borderId="0" xfId="0"/>
    <xf numFmtId="0" fontId="8" fillId="0" borderId="0" xfId="0" applyFont="1"/>
    <xf numFmtId="0" fontId="10" fillId="0" borderId="0" xfId="0" applyFont="1"/>
    <xf numFmtId="0" fontId="11" fillId="0" borderId="0" xfId="0" applyFont="1"/>
    <xf numFmtId="0" fontId="12" fillId="7" borderId="21" xfId="0" applyFont="1" applyFill="1" applyBorder="1" applyAlignment="1">
      <alignment horizontal="center" vertical="center" wrapText="1"/>
    </xf>
    <xf numFmtId="0" fontId="12" fillId="0" borderId="0" xfId="0" applyFont="1" applyAlignment="1">
      <alignment vertical="center" wrapText="1"/>
    </xf>
    <xf numFmtId="0" fontId="12" fillId="4" borderId="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0" fillId="0" borderId="0" xfId="0" applyAlignment="1">
      <alignment vertical="center"/>
    </xf>
    <xf numFmtId="164" fontId="22" fillId="0" borderId="0" xfId="0" applyNumberFormat="1" applyFont="1"/>
    <xf numFmtId="0" fontId="24" fillId="4" borderId="15"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3" fillId="6" borderId="13" xfId="0" applyFont="1" applyFill="1" applyBorder="1" applyAlignment="1">
      <alignment vertical="center" wrapText="1"/>
    </xf>
    <xf numFmtId="0" fontId="29" fillId="0" borderId="13" xfId="0" applyFont="1" applyBorder="1" applyAlignment="1">
      <alignment vertical="center" wrapText="1"/>
    </xf>
    <xf numFmtId="0" fontId="28" fillId="0" borderId="15" xfId="0" quotePrefix="1" applyFont="1" applyBorder="1" applyAlignment="1">
      <alignment vertical="center" wrapText="1"/>
    </xf>
    <xf numFmtId="0" fontId="28" fillId="0" borderId="15" xfId="0" applyFont="1" applyBorder="1" applyAlignment="1">
      <alignment horizontal="right" vertical="center" wrapText="1"/>
    </xf>
    <xf numFmtId="0" fontId="28" fillId="0" borderId="15" xfId="0" applyFont="1" applyBorder="1" applyAlignment="1">
      <alignment horizontal="right" wrapText="1"/>
    </xf>
    <xf numFmtId="0" fontId="28" fillId="0" borderId="15" xfId="0" applyFont="1" applyBorder="1" applyAlignment="1">
      <alignment horizontal="center" vertical="center" wrapText="1"/>
    </xf>
    <xf numFmtId="164" fontId="3" fillId="4" borderId="15" xfId="0" applyNumberFormat="1"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4" borderId="50" xfId="0" applyFont="1" applyFill="1" applyBorder="1" applyAlignment="1">
      <alignment horizontal="center" vertical="center" wrapText="1"/>
    </xf>
    <xf numFmtId="164" fontId="3" fillId="4" borderId="14" xfId="0" quotePrefix="1" applyNumberFormat="1" applyFont="1" applyFill="1" applyBorder="1" applyAlignment="1">
      <alignment vertical="center" wrapText="1"/>
    </xf>
    <xf numFmtId="0" fontId="3" fillId="0" borderId="51" xfId="0" quotePrefix="1" applyFont="1" applyBorder="1" applyAlignment="1">
      <alignment horizontal="center" vertical="center" wrapText="1"/>
    </xf>
    <xf numFmtId="0" fontId="3" fillId="0" borderId="51" xfId="0" applyFont="1" applyBorder="1" applyAlignment="1">
      <alignment horizontal="center" vertical="center" wrapText="1"/>
    </xf>
    <xf numFmtId="0" fontId="12" fillId="7" borderId="51"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1" xfId="0" applyFont="1" applyBorder="1" applyAlignment="1">
      <alignment horizontal="center" wrapText="1"/>
    </xf>
    <xf numFmtId="0" fontId="6" fillId="0" borderId="52" xfId="0" applyFont="1" applyBorder="1" applyAlignment="1">
      <alignment horizontal="left" vertical="center" wrapText="1"/>
    </xf>
    <xf numFmtId="0" fontId="6" fillId="0" borderId="57" xfId="0" applyFont="1" applyBorder="1" applyAlignment="1">
      <alignment horizontal="left" vertical="center" wrapText="1"/>
    </xf>
    <xf numFmtId="0" fontId="24" fillId="0" borderId="51" xfId="0" applyFont="1" applyBorder="1" applyAlignment="1">
      <alignment horizontal="center" vertical="center" wrapText="1"/>
    </xf>
    <xf numFmtId="0" fontId="40" fillId="7" borderId="2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2" fillId="2" borderId="2" xfId="0" applyFont="1" applyFill="1" applyBorder="1" applyAlignment="1">
      <alignment horizontal="right" vertical="top" wrapText="1"/>
    </xf>
    <xf numFmtId="0" fontId="4" fillId="2" borderId="0" xfId="0" applyFont="1" applyFill="1" applyAlignment="1">
      <alignment horizontal="right" vertical="top" wrapText="1"/>
    </xf>
    <xf numFmtId="0" fontId="3" fillId="4" borderId="13"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30" xfId="0" applyFont="1" applyFill="1" applyBorder="1" applyAlignment="1">
      <alignment vertical="center" wrapText="1"/>
    </xf>
    <xf numFmtId="0" fontId="12" fillId="4" borderId="27" xfId="0" applyFont="1" applyFill="1" applyBorder="1" applyAlignment="1">
      <alignment horizontal="center" vertical="center" wrapText="1"/>
    </xf>
    <xf numFmtId="0" fontId="24" fillId="0" borderId="56" xfId="0" applyFont="1" applyBorder="1" applyAlignment="1">
      <alignment horizontal="center" vertical="center" wrapText="1"/>
    </xf>
    <xf numFmtId="164" fontId="3" fillId="0" borderId="15"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7" fillId="4" borderId="14" xfId="0" applyFont="1" applyFill="1" applyBorder="1" applyAlignment="1">
      <alignment horizontal="center" vertical="center" wrapText="1"/>
    </xf>
    <xf numFmtId="164" fontId="24" fillId="4" borderId="28"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0" fillId="4" borderId="55" xfId="0" applyFill="1" applyBorder="1" applyAlignment="1">
      <alignment wrapText="1"/>
    </xf>
    <xf numFmtId="0" fontId="24" fillId="0" borderId="58" xfId="0" applyFont="1" applyBorder="1" applyAlignment="1">
      <alignment horizontal="center" vertical="center" wrapText="1"/>
    </xf>
    <xf numFmtId="0" fontId="0" fillId="4" borderId="59" xfId="0" applyFill="1" applyBorder="1" applyAlignment="1">
      <alignment wrapText="1"/>
    </xf>
    <xf numFmtId="0" fontId="9" fillId="4" borderId="14" xfId="0" applyFont="1" applyFill="1" applyBorder="1" applyAlignment="1">
      <alignment horizontal="center" vertical="center" wrapText="1"/>
    </xf>
    <xf numFmtId="0" fontId="6" fillId="2" borderId="57" xfId="0" applyFont="1" applyFill="1" applyBorder="1" applyAlignment="1">
      <alignment horizontal="left" wrapText="1"/>
    </xf>
    <xf numFmtId="0" fontId="24" fillId="2" borderId="51" xfId="0" applyFont="1" applyFill="1" applyBorder="1" applyAlignment="1">
      <alignment horizontal="center" wrapText="1"/>
    </xf>
    <xf numFmtId="164" fontId="3" fillId="2" borderId="15" xfId="0" applyNumberFormat="1" applyFont="1" applyFill="1" applyBorder="1" applyAlignment="1">
      <alignment horizontal="center" wrapText="1"/>
    </xf>
    <xf numFmtId="164" fontId="24" fillId="2" borderId="28" xfId="0" applyNumberFormat="1" applyFont="1" applyFill="1" applyBorder="1" applyAlignment="1">
      <alignment horizontal="center" wrapText="1"/>
    </xf>
    <xf numFmtId="0" fontId="6" fillId="2" borderId="57" xfId="0" applyFont="1" applyFill="1" applyBorder="1" applyAlignment="1">
      <alignment horizontal="left" vertical="center" wrapText="1"/>
    </xf>
    <xf numFmtId="0" fontId="24" fillId="2" borderId="51" xfId="0" applyFont="1" applyFill="1" applyBorder="1" applyAlignment="1">
      <alignment horizontal="center" vertical="center" wrapText="1"/>
    </xf>
    <xf numFmtId="0" fontId="28" fillId="0" borderId="31" xfId="0" applyFont="1" applyBorder="1" applyAlignment="1">
      <alignment horizontal="right" vertical="center" wrapText="1"/>
    </xf>
    <xf numFmtId="0" fontId="7" fillId="0" borderId="54" xfId="0" applyFont="1" applyBorder="1" applyAlignment="1">
      <alignment horizontal="center" vertical="center" wrapText="1"/>
    </xf>
    <xf numFmtId="0" fontId="6" fillId="2" borderId="61" xfId="0" applyFont="1" applyFill="1" applyBorder="1" applyAlignment="1">
      <alignment horizontal="left" wrapText="1"/>
    </xf>
    <xf numFmtId="0" fontId="24" fillId="2" borderId="54" xfId="0" applyFont="1" applyFill="1" applyBorder="1" applyAlignment="1">
      <alignment horizontal="center" wrapText="1"/>
    </xf>
    <xf numFmtId="164" fontId="22" fillId="4" borderId="15" xfId="0" applyNumberFormat="1" applyFont="1" applyFill="1" applyBorder="1" applyAlignment="1">
      <alignment wrapText="1"/>
    </xf>
    <xf numFmtId="164" fontId="22" fillId="4" borderId="28" xfId="0" applyNumberFormat="1" applyFont="1" applyFill="1" applyBorder="1" applyAlignment="1">
      <alignment wrapText="1"/>
    </xf>
    <xf numFmtId="0" fontId="3" fillId="0" borderId="21" xfId="0" applyFont="1" applyBorder="1" applyAlignment="1">
      <alignment horizontal="left" vertical="center" wrapText="1"/>
    </xf>
    <xf numFmtId="0" fontId="7" fillId="4"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4" borderId="21" xfId="0" applyFont="1" applyFill="1" applyBorder="1" applyAlignment="1">
      <alignment horizontal="center" vertical="center" wrapText="1"/>
    </xf>
    <xf numFmtId="164" fontId="2" fillId="0" borderId="39" xfId="0" applyNumberFormat="1" applyFont="1" applyBorder="1" applyAlignment="1">
      <alignment horizontal="center" vertical="center" wrapText="1"/>
    </xf>
    <xf numFmtId="164" fontId="26" fillId="0" borderId="39" xfId="0" applyNumberFormat="1" applyFont="1" applyBorder="1" applyAlignment="1">
      <alignment horizontal="center" vertical="center" wrapText="1"/>
    </xf>
    <xf numFmtId="0" fontId="0" fillId="0" borderId="0" xfId="0" applyAlignment="1">
      <alignment wrapText="1"/>
    </xf>
    <xf numFmtId="0" fontId="1" fillId="2" borderId="5" xfId="1" applyFill="1" applyBorder="1" applyAlignment="1">
      <alignment wrapText="1"/>
    </xf>
    <xf numFmtId="0" fontId="15" fillId="5" borderId="1"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0" xfId="0" applyFont="1" applyFill="1" applyAlignment="1">
      <alignment horizontal="left" vertical="center" wrapText="1"/>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45" xfId="0" applyFont="1" applyFill="1" applyBorder="1" applyAlignment="1">
      <alignment horizontal="left" vertical="center" wrapText="1"/>
    </xf>
    <xf numFmtId="0" fontId="15" fillId="5" borderId="46" xfId="0" applyFont="1" applyFill="1" applyBorder="1" applyAlignment="1">
      <alignment horizontal="left" vertical="center" wrapText="1"/>
    </xf>
    <xf numFmtId="0" fontId="27" fillId="0" borderId="8" xfId="0" applyFont="1" applyBorder="1" applyAlignment="1">
      <alignment horizontal="center" wrapText="1"/>
    </xf>
    <xf numFmtId="0" fontId="27" fillId="0" borderId="45" xfId="0" applyFont="1" applyBorder="1" applyAlignment="1">
      <alignment horizontal="center" wrapText="1"/>
    </xf>
    <xf numFmtId="0" fontId="27" fillId="0" borderId="46" xfId="0" applyFont="1" applyBorder="1" applyAlignment="1">
      <alignment horizont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15" fillId="5" borderId="46" xfId="0" applyFont="1" applyFill="1" applyBorder="1" applyAlignment="1">
      <alignment horizontal="center" vertical="center" wrapText="1"/>
    </xf>
    <xf numFmtId="0" fontId="3" fillId="5" borderId="40" xfId="0" applyFont="1" applyFill="1" applyBorder="1" applyAlignment="1">
      <alignment horizontal="center" wrapText="1"/>
    </xf>
    <xf numFmtId="0" fontId="3" fillId="5" borderId="41" xfId="0" applyFont="1" applyFill="1" applyBorder="1" applyAlignment="1">
      <alignment horizontal="center" wrapText="1"/>
    </xf>
    <xf numFmtId="0" fontId="3" fillId="5" borderId="42" xfId="0" applyFont="1" applyFill="1" applyBorder="1" applyAlignment="1">
      <alignment horizont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28"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6" xfId="0" applyFont="1" applyBorder="1" applyAlignment="1">
      <alignment horizontal="left" vertical="center" wrapText="1"/>
    </xf>
    <xf numFmtId="0" fontId="19" fillId="7" borderId="37" xfId="0" applyFont="1" applyFill="1" applyBorder="1" applyAlignment="1">
      <alignment horizontal="right" vertical="center" wrapText="1"/>
    </xf>
    <xf numFmtId="0" fontId="19" fillId="7" borderId="38" xfId="0" applyFont="1" applyFill="1" applyBorder="1" applyAlignment="1">
      <alignment horizontal="right" vertical="center" wrapText="1"/>
    </xf>
    <xf numFmtId="0" fontId="38" fillId="8" borderId="40" xfId="0" applyFont="1" applyFill="1" applyBorder="1" applyAlignment="1">
      <alignment horizontal="center" vertical="center" wrapText="1"/>
    </xf>
    <xf numFmtId="0" fontId="38" fillId="8" borderId="41" xfId="0" applyFont="1" applyFill="1" applyBorder="1" applyAlignment="1">
      <alignment horizontal="center" vertical="center" wrapText="1"/>
    </xf>
    <xf numFmtId="0" fontId="38" fillId="8" borderId="42" xfId="0" applyFont="1" applyFill="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 fillId="0" borderId="44"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28" fillId="2" borderId="13"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12" fillId="7" borderId="20"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5" fillId="2" borderId="13"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34" fillId="7" borderId="13"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3" fillId="7" borderId="32"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2" borderId="60" xfId="0" applyNumberFormat="1" applyFont="1" applyFill="1" applyBorder="1" applyAlignment="1">
      <alignment horizontal="center" vertical="center" wrapText="1"/>
    </xf>
    <xf numFmtId="164" fontId="3" fillId="2" borderId="53"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60" xfId="0" applyNumberFormat="1" applyFont="1" applyFill="1" applyBorder="1" applyAlignment="1">
      <alignment horizontal="center" vertical="center" wrapText="1"/>
    </xf>
    <xf numFmtId="164" fontId="24" fillId="2" borderId="53" xfId="0" applyNumberFormat="1" applyFont="1" applyFill="1" applyBorder="1" applyAlignment="1">
      <alignment horizontal="center"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0" xfId="0" applyNumberFormat="1" applyFont="1" applyBorder="1" applyAlignment="1">
      <alignment horizontal="center" wrapText="1"/>
    </xf>
    <xf numFmtId="3" fontId="3" fillId="0" borderId="11" xfId="0" applyNumberFormat="1" applyFont="1" applyBorder="1" applyAlignment="1">
      <alignment horizontal="center" wrapText="1"/>
    </xf>
    <xf numFmtId="3" fontId="3" fillId="0" borderId="12" xfId="0" applyNumberFormat="1" applyFont="1" applyBorder="1" applyAlignment="1">
      <alignment horizontal="center" wrapText="1"/>
    </xf>
    <xf numFmtId="0" fontId="3" fillId="0" borderId="10" xfId="1" applyFont="1" applyFill="1" applyBorder="1" applyAlignment="1">
      <alignment horizontal="center" wrapText="1"/>
    </xf>
    <xf numFmtId="0" fontId="3" fillId="0" borderId="11" xfId="1" applyFont="1" applyFill="1" applyBorder="1" applyAlignment="1">
      <alignment horizontal="center" wrapText="1"/>
    </xf>
    <xf numFmtId="0" fontId="3" fillId="0" borderId="12" xfId="1" applyFont="1" applyFill="1" applyBorder="1" applyAlignment="1">
      <alignment horizontal="center" wrapText="1"/>
    </xf>
    <xf numFmtId="0" fontId="3" fillId="0" borderId="10" xfId="0" applyFont="1" applyBorder="1" applyAlignment="1">
      <alignment horizontal="center" wrapText="1"/>
    </xf>
    <xf numFmtId="0" fontId="3" fillId="0" borderId="14" xfId="0" applyFont="1" applyBorder="1" applyAlignment="1">
      <alignment horizontal="center" wrapText="1"/>
    </xf>
    <xf numFmtId="0" fontId="3" fillId="0" borderId="1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2" fillId="2" borderId="1" xfId="0" applyFont="1" applyFill="1" applyBorder="1" applyAlignment="1">
      <alignment horizontal="right" vertical="top" wrapText="1"/>
    </xf>
    <xf numFmtId="0" fontId="2" fillId="2" borderId="2" xfId="0" applyFont="1" applyFill="1" applyBorder="1" applyAlignment="1">
      <alignment horizontal="right" vertical="top" wrapText="1"/>
    </xf>
    <xf numFmtId="0" fontId="35" fillId="3" borderId="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0" xfId="0" applyFont="1" applyFill="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2" borderId="5" xfId="0" applyFont="1" applyFill="1" applyBorder="1" applyAlignment="1">
      <alignment horizontal="right" vertical="top" wrapText="1"/>
    </xf>
    <xf numFmtId="0" fontId="4" fillId="2" borderId="0" xfId="0" applyFont="1" applyFill="1" applyAlignment="1">
      <alignment horizontal="right" vertical="top" wrapText="1"/>
    </xf>
    <xf numFmtId="0" fontId="5" fillId="3" borderId="0" xfId="0" applyFont="1" applyFill="1" applyAlignment="1">
      <alignment horizontal="center" vertical="center" wrapText="1"/>
    </xf>
    <xf numFmtId="0" fontId="9" fillId="2" borderId="63" xfId="0" applyFont="1" applyFill="1" applyBorder="1" applyAlignment="1">
      <alignment horizontal="center" vertical="top" wrapText="1"/>
    </xf>
    <xf numFmtId="0" fontId="32" fillId="0" borderId="13" xfId="0" applyFont="1" applyBorder="1" applyAlignment="1">
      <alignment horizontal="left" vertical="center" wrapText="1"/>
    </xf>
    <xf numFmtId="0" fontId="32" fillId="0" borderId="15" xfId="0" applyFont="1" applyBorder="1" applyAlignment="1">
      <alignment horizontal="left" vertical="center" wrapText="1"/>
    </xf>
    <xf numFmtId="0" fontId="12" fillId="7" borderId="22"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28" fillId="2" borderId="15" xfId="0" applyFont="1" applyFill="1" applyBorder="1" applyAlignment="1">
      <alignment horizontal="left" vertical="center" wrapText="1"/>
    </xf>
    <xf numFmtId="0" fontId="28" fillId="0" borderId="13" xfId="0" applyFont="1" applyBorder="1" applyAlignment="1">
      <alignment horizontal="right" vertical="center" wrapText="1"/>
    </xf>
    <xf numFmtId="0" fontId="28" fillId="0" borderId="15" xfId="0" applyFont="1" applyBorder="1" applyAlignment="1">
      <alignment horizontal="right"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6" xfId="0" applyFont="1" applyFill="1" applyBorder="1" applyAlignment="1">
      <alignment horizontal="center" vertical="center" wrapText="1"/>
    </xf>
    <xf numFmtId="164" fontId="3" fillId="4" borderId="18" xfId="0" applyNumberFormat="1" applyFont="1" applyFill="1" applyBorder="1" applyAlignment="1">
      <alignment horizontal="center" vertical="center" wrapText="1"/>
    </xf>
    <xf numFmtId="164" fontId="3" fillId="4" borderId="60" xfId="0" applyNumberFormat="1" applyFont="1" applyFill="1" applyBorder="1" applyAlignment="1">
      <alignment horizontal="center" vertical="center" wrapText="1"/>
    </xf>
    <xf numFmtId="164" fontId="3" fillId="4" borderId="53" xfId="0" applyNumberFormat="1" applyFont="1" applyFill="1" applyBorder="1" applyAlignment="1">
      <alignment horizontal="center" vertical="center" wrapText="1"/>
    </xf>
    <xf numFmtId="0" fontId="28" fillId="0" borderId="62" xfId="0" applyFont="1" applyBorder="1" applyAlignment="1">
      <alignment horizontal="left" vertical="center" wrapText="1"/>
    </xf>
    <xf numFmtId="0" fontId="28" fillId="0" borderId="9" xfId="0" applyFont="1" applyBorder="1" applyAlignment="1">
      <alignment horizontal="left" vertical="center" wrapText="1"/>
    </xf>
    <xf numFmtId="164" fontId="3" fillId="0" borderId="15" xfId="0" applyNumberFormat="1" applyFont="1" applyBorder="1" applyAlignment="1">
      <alignment horizontal="center" vertical="center" wrapText="1"/>
    </xf>
    <xf numFmtId="164" fontId="24" fillId="0" borderId="15" xfId="0" applyNumberFormat="1"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256442</xdr:colOff>
      <xdr:row>0</xdr:row>
      <xdr:rowOff>63744</xdr:rowOff>
    </xdr:from>
    <xdr:to>
      <xdr:col>0</xdr:col>
      <xdr:colOff>2154272</xdr:colOff>
      <xdr:row>2</xdr:row>
      <xdr:rowOff>66675</xdr:rowOff>
    </xdr:to>
    <xdr:pic>
      <xdr:nvPicPr>
        <xdr:cNvPr id="3" name="Image 1">
          <a:extLst>
            <a:ext uri="{FF2B5EF4-FFF2-40B4-BE49-F238E27FC236}">
              <a16:creationId xmlns:a16="http://schemas.microsoft.com/office/drawing/2014/main" id="{8F7474E3-5DFE-4D95-8D8A-C211B327D6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442" y="63744"/>
          <a:ext cx="1897830" cy="469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1352551</xdr:colOff>
      <xdr:row>2</xdr:row>
      <xdr:rowOff>419100</xdr:rowOff>
    </xdr:from>
    <xdr:to>
      <xdr:col>8</xdr:col>
      <xdr:colOff>666751</xdr:colOff>
      <xdr:row>4</xdr:row>
      <xdr:rowOff>66675</xdr:rowOff>
    </xdr:to>
    <xdr:sp macro="" textlink="">
      <xdr:nvSpPr>
        <xdr:cNvPr id="4" name="ZoneTexte 3">
          <a:extLst>
            <a:ext uri="{FF2B5EF4-FFF2-40B4-BE49-F238E27FC236}">
              <a16:creationId xmlns:a16="http://schemas.microsoft.com/office/drawing/2014/main" id="{8947CC9A-FEF9-0DA2-7A95-F08E1D6B38A1}"/>
            </a:ext>
          </a:extLst>
        </xdr:cNvPr>
        <xdr:cNvSpPr txBox="1"/>
      </xdr:nvSpPr>
      <xdr:spPr>
        <a:xfrm>
          <a:off x="8096251" y="847725"/>
          <a:ext cx="2000250" cy="619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Demande à adresser au minimum  : 1,5 mois avant la manifestation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easso@ville-fontenaylecom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537E-EB8C-4EC6-91C0-0DDCC9FCC049}">
  <dimension ref="A1:J53"/>
  <sheetViews>
    <sheetView tabSelected="1" view="pageBreakPreview" zoomScaleNormal="100" zoomScaleSheetLayoutView="100" workbookViewId="0">
      <selection activeCell="J9" sqref="J9"/>
    </sheetView>
  </sheetViews>
  <sheetFormatPr baseColWidth="10" defaultRowHeight="15" x14ac:dyDescent="0.25"/>
  <cols>
    <col min="1" max="1" width="37.28515625" style="71" customWidth="1"/>
    <col min="2" max="2" width="30.28515625" style="71" customWidth="1"/>
    <col min="3" max="3" width="6.85546875" style="71" customWidth="1"/>
    <col min="4" max="4" width="10.28515625" style="71" customWidth="1"/>
    <col min="5" max="5" width="7.28515625" style="71" customWidth="1"/>
    <col min="6" max="6" width="10.28515625" style="71" customWidth="1"/>
    <col min="7" max="7" width="28.42578125" style="71" customWidth="1"/>
    <col min="8" max="8" width="13" style="71" customWidth="1"/>
    <col min="9" max="9" width="12.140625" style="71" customWidth="1"/>
    <col min="257" max="257" width="30.85546875" customWidth="1"/>
    <col min="258" max="258" width="30.28515625" customWidth="1"/>
    <col min="259" max="259" width="6.5703125" customWidth="1"/>
    <col min="260" max="260" width="11" customWidth="1"/>
    <col min="261" max="261" width="7.28515625" customWidth="1"/>
    <col min="262" max="262" width="10.28515625" customWidth="1"/>
    <col min="263" max="263" width="27.5703125" customWidth="1"/>
    <col min="264" max="264" width="11.85546875" customWidth="1"/>
    <col min="265" max="265" width="11" customWidth="1"/>
    <col min="513" max="513" width="30.85546875" customWidth="1"/>
    <col min="514" max="514" width="30.28515625" customWidth="1"/>
    <col min="515" max="515" width="6.5703125" customWidth="1"/>
    <col min="516" max="516" width="11" customWidth="1"/>
    <col min="517" max="517" width="7.28515625" customWidth="1"/>
    <col min="518" max="518" width="10.28515625" customWidth="1"/>
    <col min="519" max="519" width="27.5703125" customWidth="1"/>
    <col min="520" max="520" width="11.85546875" customWidth="1"/>
    <col min="521" max="521" width="11" customWidth="1"/>
    <col min="769" max="769" width="30.85546875" customWidth="1"/>
    <col min="770" max="770" width="30.28515625" customWidth="1"/>
    <col min="771" max="771" width="6.5703125" customWidth="1"/>
    <col min="772" max="772" width="11" customWidth="1"/>
    <col min="773" max="773" width="7.28515625" customWidth="1"/>
    <col min="774" max="774" width="10.28515625" customWidth="1"/>
    <col min="775" max="775" width="27.5703125" customWidth="1"/>
    <col min="776" max="776" width="11.85546875" customWidth="1"/>
    <col min="777" max="777" width="11" customWidth="1"/>
    <col min="1025" max="1025" width="30.85546875" customWidth="1"/>
    <col min="1026" max="1026" width="30.28515625" customWidth="1"/>
    <col min="1027" max="1027" width="6.5703125" customWidth="1"/>
    <col min="1028" max="1028" width="11" customWidth="1"/>
    <col min="1029" max="1029" width="7.28515625" customWidth="1"/>
    <col min="1030" max="1030" width="10.28515625" customWidth="1"/>
    <col min="1031" max="1031" width="27.5703125" customWidth="1"/>
    <col min="1032" max="1032" width="11.85546875" customWidth="1"/>
    <col min="1033" max="1033" width="11" customWidth="1"/>
    <col min="1281" max="1281" width="30.85546875" customWidth="1"/>
    <col min="1282" max="1282" width="30.28515625" customWidth="1"/>
    <col min="1283" max="1283" width="6.5703125" customWidth="1"/>
    <col min="1284" max="1284" width="11" customWidth="1"/>
    <col min="1285" max="1285" width="7.28515625" customWidth="1"/>
    <col min="1286" max="1286" width="10.28515625" customWidth="1"/>
    <col min="1287" max="1287" width="27.5703125" customWidth="1"/>
    <col min="1288" max="1288" width="11.85546875" customWidth="1"/>
    <col min="1289" max="1289" width="11" customWidth="1"/>
    <col min="1537" max="1537" width="30.85546875" customWidth="1"/>
    <col min="1538" max="1538" width="30.28515625" customWidth="1"/>
    <col min="1539" max="1539" width="6.5703125" customWidth="1"/>
    <col min="1540" max="1540" width="11" customWidth="1"/>
    <col min="1541" max="1541" width="7.28515625" customWidth="1"/>
    <col min="1542" max="1542" width="10.28515625" customWidth="1"/>
    <col min="1543" max="1543" width="27.5703125" customWidth="1"/>
    <col min="1544" max="1544" width="11.85546875" customWidth="1"/>
    <col min="1545" max="1545" width="11" customWidth="1"/>
    <col min="1793" max="1793" width="30.85546875" customWidth="1"/>
    <col min="1794" max="1794" width="30.28515625" customWidth="1"/>
    <col min="1795" max="1795" width="6.5703125" customWidth="1"/>
    <col min="1796" max="1796" width="11" customWidth="1"/>
    <col min="1797" max="1797" width="7.28515625" customWidth="1"/>
    <col min="1798" max="1798" width="10.28515625" customWidth="1"/>
    <col min="1799" max="1799" width="27.5703125" customWidth="1"/>
    <col min="1800" max="1800" width="11.85546875" customWidth="1"/>
    <col min="1801" max="1801" width="11" customWidth="1"/>
    <col min="2049" max="2049" width="30.85546875" customWidth="1"/>
    <col min="2050" max="2050" width="30.28515625" customWidth="1"/>
    <col min="2051" max="2051" width="6.5703125" customWidth="1"/>
    <col min="2052" max="2052" width="11" customWidth="1"/>
    <col min="2053" max="2053" width="7.28515625" customWidth="1"/>
    <col min="2054" max="2054" width="10.28515625" customWidth="1"/>
    <col min="2055" max="2055" width="27.5703125" customWidth="1"/>
    <col min="2056" max="2056" width="11.85546875" customWidth="1"/>
    <col min="2057" max="2057" width="11" customWidth="1"/>
    <col min="2305" max="2305" width="30.85546875" customWidth="1"/>
    <col min="2306" max="2306" width="30.28515625" customWidth="1"/>
    <col min="2307" max="2307" width="6.5703125" customWidth="1"/>
    <col min="2308" max="2308" width="11" customWidth="1"/>
    <col min="2309" max="2309" width="7.28515625" customWidth="1"/>
    <col min="2310" max="2310" width="10.28515625" customWidth="1"/>
    <col min="2311" max="2311" width="27.5703125" customWidth="1"/>
    <col min="2312" max="2312" width="11.85546875" customWidth="1"/>
    <col min="2313" max="2313" width="11" customWidth="1"/>
    <col min="2561" max="2561" width="30.85546875" customWidth="1"/>
    <col min="2562" max="2562" width="30.28515625" customWidth="1"/>
    <col min="2563" max="2563" width="6.5703125" customWidth="1"/>
    <col min="2564" max="2564" width="11" customWidth="1"/>
    <col min="2565" max="2565" width="7.28515625" customWidth="1"/>
    <col min="2566" max="2566" width="10.28515625" customWidth="1"/>
    <col min="2567" max="2567" width="27.5703125" customWidth="1"/>
    <col min="2568" max="2568" width="11.85546875" customWidth="1"/>
    <col min="2569" max="2569" width="11" customWidth="1"/>
    <col min="2817" max="2817" width="30.85546875" customWidth="1"/>
    <col min="2818" max="2818" width="30.28515625" customWidth="1"/>
    <col min="2819" max="2819" width="6.5703125" customWidth="1"/>
    <col min="2820" max="2820" width="11" customWidth="1"/>
    <col min="2821" max="2821" width="7.28515625" customWidth="1"/>
    <col min="2822" max="2822" width="10.28515625" customWidth="1"/>
    <col min="2823" max="2823" width="27.5703125" customWidth="1"/>
    <col min="2824" max="2824" width="11.85546875" customWidth="1"/>
    <col min="2825" max="2825" width="11" customWidth="1"/>
    <col min="3073" max="3073" width="30.85546875" customWidth="1"/>
    <col min="3074" max="3074" width="30.28515625" customWidth="1"/>
    <col min="3075" max="3075" width="6.5703125" customWidth="1"/>
    <col min="3076" max="3076" width="11" customWidth="1"/>
    <col min="3077" max="3077" width="7.28515625" customWidth="1"/>
    <col min="3078" max="3078" width="10.28515625" customWidth="1"/>
    <col min="3079" max="3079" width="27.5703125" customWidth="1"/>
    <col min="3080" max="3080" width="11.85546875" customWidth="1"/>
    <col min="3081" max="3081" width="11" customWidth="1"/>
    <col min="3329" max="3329" width="30.85546875" customWidth="1"/>
    <col min="3330" max="3330" width="30.28515625" customWidth="1"/>
    <col min="3331" max="3331" width="6.5703125" customWidth="1"/>
    <col min="3332" max="3332" width="11" customWidth="1"/>
    <col min="3333" max="3333" width="7.28515625" customWidth="1"/>
    <col min="3334" max="3334" width="10.28515625" customWidth="1"/>
    <col min="3335" max="3335" width="27.5703125" customWidth="1"/>
    <col min="3336" max="3336" width="11.85546875" customWidth="1"/>
    <col min="3337" max="3337" width="11" customWidth="1"/>
    <col min="3585" max="3585" width="30.85546875" customWidth="1"/>
    <col min="3586" max="3586" width="30.28515625" customWidth="1"/>
    <col min="3587" max="3587" width="6.5703125" customWidth="1"/>
    <col min="3588" max="3588" width="11" customWidth="1"/>
    <col min="3589" max="3589" width="7.28515625" customWidth="1"/>
    <col min="3590" max="3590" width="10.28515625" customWidth="1"/>
    <col min="3591" max="3591" width="27.5703125" customWidth="1"/>
    <col min="3592" max="3592" width="11.85546875" customWidth="1"/>
    <col min="3593" max="3593" width="11" customWidth="1"/>
    <col min="3841" max="3841" width="30.85546875" customWidth="1"/>
    <col min="3842" max="3842" width="30.28515625" customWidth="1"/>
    <col min="3843" max="3843" width="6.5703125" customWidth="1"/>
    <col min="3844" max="3844" width="11" customWidth="1"/>
    <col min="3845" max="3845" width="7.28515625" customWidth="1"/>
    <col min="3846" max="3846" width="10.28515625" customWidth="1"/>
    <col min="3847" max="3847" width="27.5703125" customWidth="1"/>
    <col min="3848" max="3848" width="11.85546875" customWidth="1"/>
    <col min="3849" max="3849" width="11" customWidth="1"/>
    <col min="4097" max="4097" width="30.85546875" customWidth="1"/>
    <col min="4098" max="4098" width="30.28515625" customWidth="1"/>
    <col min="4099" max="4099" width="6.5703125" customWidth="1"/>
    <col min="4100" max="4100" width="11" customWidth="1"/>
    <col min="4101" max="4101" width="7.28515625" customWidth="1"/>
    <col min="4102" max="4102" width="10.28515625" customWidth="1"/>
    <col min="4103" max="4103" width="27.5703125" customWidth="1"/>
    <col min="4104" max="4104" width="11.85546875" customWidth="1"/>
    <col min="4105" max="4105" width="11" customWidth="1"/>
    <col min="4353" max="4353" width="30.85546875" customWidth="1"/>
    <col min="4354" max="4354" width="30.28515625" customWidth="1"/>
    <col min="4355" max="4355" width="6.5703125" customWidth="1"/>
    <col min="4356" max="4356" width="11" customWidth="1"/>
    <col min="4357" max="4357" width="7.28515625" customWidth="1"/>
    <col min="4358" max="4358" width="10.28515625" customWidth="1"/>
    <col min="4359" max="4359" width="27.5703125" customWidth="1"/>
    <col min="4360" max="4360" width="11.85546875" customWidth="1"/>
    <col min="4361" max="4361" width="11" customWidth="1"/>
    <col min="4609" max="4609" width="30.85546875" customWidth="1"/>
    <col min="4610" max="4610" width="30.28515625" customWidth="1"/>
    <col min="4611" max="4611" width="6.5703125" customWidth="1"/>
    <col min="4612" max="4612" width="11" customWidth="1"/>
    <col min="4613" max="4613" width="7.28515625" customWidth="1"/>
    <col min="4614" max="4614" width="10.28515625" customWidth="1"/>
    <col min="4615" max="4615" width="27.5703125" customWidth="1"/>
    <col min="4616" max="4616" width="11.85546875" customWidth="1"/>
    <col min="4617" max="4617" width="11" customWidth="1"/>
    <col min="4865" max="4865" width="30.85546875" customWidth="1"/>
    <col min="4866" max="4866" width="30.28515625" customWidth="1"/>
    <col min="4867" max="4867" width="6.5703125" customWidth="1"/>
    <col min="4868" max="4868" width="11" customWidth="1"/>
    <col min="4869" max="4869" width="7.28515625" customWidth="1"/>
    <col min="4870" max="4870" width="10.28515625" customWidth="1"/>
    <col min="4871" max="4871" width="27.5703125" customWidth="1"/>
    <col min="4872" max="4872" width="11.85546875" customWidth="1"/>
    <col min="4873" max="4873" width="11" customWidth="1"/>
    <col min="5121" max="5121" width="30.85546875" customWidth="1"/>
    <col min="5122" max="5122" width="30.28515625" customWidth="1"/>
    <col min="5123" max="5123" width="6.5703125" customWidth="1"/>
    <col min="5124" max="5124" width="11" customWidth="1"/>
    <col min="5125" max="5125" width="7.28515625" customWidth="1"/>
    <col min="5126" max="5126" width="10.28515625" customWidth="1"/>
    <col min="5127" max="5127" width="27.5703125" customWidth="1"/>
    <col min="5128" max="5128" width="11.85546875" customWidth="1"/>
    <col min="5129" max="5129" width="11" customWidth="1"/>
    <col min="5377" max="5377" width="30.85546875" customWidth="1"/>
    <col min="5378" max="5378" width="30.28515625" customWidth="1"/>
    <col min="5379" max="5379" width="6.5703125" customWidth="1"/>
    <col min="5380" max="5380" width="11" customWidth="1"/>
    <col min="5381" max="5381" width="7.28515625" customWidth="1"/>
    <col min="5382" max="5382" width="10.28515625" customWidth="1"/>
    <col min="5383" max="5383" width="27.5703125" customWidth="1"/>
    <col min="5384" max="5384" width="11.85546875" customWidth="1"/>
    <col min="5385" max="5385" width="11" customWidth="1"/>
    <col min="5633" max="5633" width="30.85546875" customWidth="1"/>
    <col min="5634" max="5634" width="30.28515625" customWidth="1"/>
    <col min="5635" max="5635" width="6.5703125" customWidth="1"/>
    <col min="5636" max="5636" width="11" customWidth="1"/>
    <col min="5637" max="5637" width="7.28515625" customWidth="1"/>
    <col min="5638" max="5638" width="10.28515625" customWidth="1"/>
    <col min="5639" max="5639" width="27.5703125" customWidth="1"/>
    <col min="5640" max="5640" width="11.85546875" customWidth="1"/>
    <col min="5641" max="5641" width="11" customWidth="1"/>
    <col min="5889" max="5889" width="30.85546875" customWidth="1"/>
    <col min="5890" max="5890" width="30.28515625" customWidth="1"/>
    <col min="5891" max="5891" width="6.5703125" customWidth="1"/>
    <col min="5892" max="5892" width="11" customWidth="1"/>
    <col min="5893" max="5893" width="7.28515625" customWidth="1"/>
    <col min="5894" max="5894" width="10.28515625" customWidth="1"/>
    <col min="5895" max="5895" width="27.5703125" customWidth="1"/>
    <col min="5896" max="5896" width="11.85546875" customWidth="1"/>
    <col min="5897" max="5897" width="11" customWidth="1"/>
    <col min="6145" max="6145" width="30.85546875" customWidth="1"/>
    <col min="6146" max="6146" width="30.28515625" customWidth="1"/>
    <col min="6147" max="6147" width="6.5703125" customWidth="1"/>
    <col min="6148" max="6148" width="11" customWidth="1"/>
    <col min="6149" max="6149" width="7.28515625" customWidth="1"/>
    <col min="6150" max="6150" width="10.28515625" customWidth="1"/>
    <col min="6151" max="6151" width="27.5703125" customWidth="1"/>
    <col min="6152" max="6152" width="11.85546875" customWidth="1"/>
    <col min="6153" max="6153" width="11" customWidth="1"/>
    <col min="6401" max="6401" width="30.85546875" customWidth="1"/>
    <col min="6402" max="6402" width="30.28515625" customWidth="1"/>
    <col min="6403" max="6403" width="6.5703125" customWidth="1"/>
    <col min="6404" max="6404" width="11" customWidth="1"/>
    <col min="6405" max="6405" width="7.28515625" customWidth="1"/>
    <col min="6406" max="6406" width="10.28515625" customWidth="1"/>
    <col min="6407" max="6407" width="27.5703125" customWidth="1"/>
    <col min="6408" max="6408" width="11.85546875" customWidth="1"/>
    <col min="6409" max="6409" width="11" customWidth="1"/>
    <col min="6657" max="6657" width="30.85546875" customWidth="1"/>
    <col min="6658" max="6658" width="30.28515625" customWidth="1"/>
    <col min="6659" max="6659" width="6.5703125" customWidth="1"/>
    <col min="6660" max="6660" width="11" customWidth="1"/>
    <col min="6661" max="6661" width="7.28515625" customWidth="1"/>
    <col min="6662" max="6662" width="10.28515625" customWidth="1"/>
    <col min="6663" max="6663" width="27.5703125" customWidth="1"/>
    <col min="6664" max="6664" width="11.85546875" customWidth="1"/>
    <col min="6665" max="6665" width="11" customWidth="1"/>
    <col min="6913" max="6913" width="30.85546875" customWidth="1"/>
    <col min="6914" max="6914" width="30.28515625" customWidth="1"/>
    <col min="6915" max="6915" width="6.5703125" customWidth="1"/>
    <col min="6916" max="6916" width="11" customWidth="1"/>
    <col min="6917" max="6917" width="7.28515625" customWidth="1"/>
    <col min="6918" max="6918" width="10.28515625" customWidth="1"/>
    <col min="6919" max="6919" width="27.5703125" customWidth="1"/>
    <col min="6920" max="6920" width="11.85546875" customWidth="1"/>
    <col min="6921" max="6921" width="11" customWidth="1"/>
    <col min="7169" max="7169" width="30.85546875" customWidth="1"/>
    <col min="7170" max="7170" width="30.28515625" customWidth="1"/>
    <col min="7171" max="7171" width="6.5703125" customWidth="1"/>
    <col min="7172" max="7172" width="11" customWidth="1"/>
    <col min="7173" max="7173" width="7.28515625" customWidth="1"/>
    <col min="7174" max="7174" width="10.28515625" customWidth="1"/>
    <col min="7175" max="7175" width="27.5703125" customWidth="1"/>
    <col min="7176" max="7176" width="11.85546875" customWidth="1"/>
    <col min="7177" max="7177" width="11" customWidth="1"/>
    <col min="7425" max="7425" width="30.85546875" customWidth="1"/>
    <col min="7426" max="7426" width="30.28515625" customWidth="1"/>
    <col min="7427" max="7427" width="6.5703125" customWidth="1"/>
    <col min="7428" max="7428" width="11" customWidth="1"/>
    <col min="7429" max="7429" width="7.28515625" customWidth="1"/>
    <col min="7430" max="7430" width="10.28515625" customWidth="1"/>
    <col min="7431" max="7431" width="27.5703125" customWidth="1"/>
    <col min="7432" max="7432" width="11.85546875" customWidth="1"/>
    <col min="7433" max="7433" width="11" customWidth="1"/>
    <col min="7681" max="7681" width="30.85546875" customWidth="1"/>
    <col min="7682" max="7682" width="30.28515625" customWidth="1"/>
    <col min="7683" max="7683" width="6.5703125" customWidth="1"/>
    <col min="7684" max="7684" width="11" customWidth="1"/>
    <col min="7685" max="7685" width="7.28515625" customWidth="1"/>
    <col min="7686" max="7686" width="10.28515625" customWidth="1"/>
    <col min="7687" max="7687" width="27.5703125" customWidth="1"/>
    <col min="7688" max="7688" width="11.85546875" customWidth="1"/>
    <col min="7689" max="7689" width="11" customWidth="1"/>
    <col min="7937" max="7937" width="30.85546875" customWidth="1"/>
    <col min="7938" max="7938" width="30.28515625" customWidth="1"/>
    <col min="7939" max="7939" width="6.5703125" customWidth="1"/>
    <col min="7940" max="7940" width="11" customWidth="1"/>
    <col min="7941" max="7941" width="7.28515625" customWidth="1"/>
    <col min="7942" max="7942" width="10.28515625" customWidth="1"/>
    <col min="7943" max="7943" width="27.5703125" customWidth="1"/>
    <col min="7944" max="7944" width="11.85546875" customWidth="1"/>
    <col min="7945" max="7945" width="11" customWidth="1"/>
    <col min="8193" max="8193" width="30.85546875" customWidth="1"/>
    <col min="8194" max="8194" width="30.28515625" customWidth="1"/>
    <col min="8195" max="8195" width="6.5703125" customWidth="1"/>
    <col min="8196" max="8196" width="11" customWidth="1"/>
    <col min="8197" max="8197" width="7.28515625" customWidth="1"/>
    <col min="8198" max="8198" width="10.28515625" customWidth="1"/>
    <col min="8199" max="8199" width="27.5703125" customWidth="1"/>
    <col min="8200" max="8200" width="11.85546875" customWidth="1"/>
    <col min="8201" max="8201" width="11" customWidth="1"/>
    <col min="8449" max="8449" width="30.85546875" customWidth="1"/>
    <col min="8450" max="8450" width="30.28515625" customWidth="1"/>
    <col min="8451" max="8451" width="6.5703125" customWidth="1"/>
    <col min="8452" max="8452" width="11" customWidth="1"/>
    <col min="8453" max="8453" width="7.28515625" customWidth="1"/>
    <col min="8454" max="8454" width="10.28515625" customWidth="1"/>
    <col min="8455" max="8455" width="27.5703125" customWidth="1"/>
    <col min="8456" max="8456" width="11.85546875" customWidth="1"/>
    <col min="8457" max="8457" width="11" customWidth="1"/>
    <col min="8705" max="8705" width="30.85546875" customWidth="1"/>
    <col min="8706" max="8706" width="30.28515625" customWidth="1"/>
    <col min="8707" max="8707" width="6.5703125" customWidth="1"/>
    <col min="8708" max="8708" width="11" customWidth="1"/>
    <col min="8709" max="8709" width="7.28515625" customWidth="1"/>
    <col min="8710" max="8710" width="10.28515625" customWidth="1"/>
    <col min="8711" max="8711" width="27.5703125" customWidth="1"/>
    <col min="8712" max="8712" width="11.85546875" customWidth="1"/>
    <col min="8713" max="8713" width="11" customWidth="1"/>
    <col min="8961" max="8961" width="30.85546875" customWidth="1"/>
    <col min="8962" max="8962" width="30.28515625" customWidth="1"/>
    <col min="8963" max="8963" width="6.5703125" customWidth="1"/>
    <col min="8964" max="8964" width="11" customWidth="1"/>
    <col min="8965" max="8965" width="7.28515625" customWidth="1"/>
    <col min="8966" max="8966" width="10.28515625" customWidth="1"/>
    <col min="8967" max="8967" width="27.5703125" customWidth="1"/>
    <col min="8968" max="8968" width="11.85546875" customWidth="1"/>
    <col min="8969" max="8969" width="11" customWidth="1"/>
    <col min="9217" max="9217" width="30.85546875" customWidth="1"/>
    <col min="9218" max="9218" width="30.28515625" customWidth="1"/>
    <col min="9219" max="9219" width="6.5703125" customWidth="1"/>
    <col min="9220" max="9220" width="11" customWidth="1"/>
    <col min="9221" max="9221" width="7.28515625" customWidth="1"/>
    <col min="9222" max="9222" width="10.28515625" customWidth="1"/>
    <col min="9223" max="9223" width="27.5703125" customWidth="1"/>
    <col min="9224" max="9224" width="11.85546875" customWidth="1"/>
    <col min="9225" max="9225" width="11" customWidth="1"/>
    <col min="9473" max="9473" width="30.85546875" customWidth="1"/>
    <col min="9474" max="9474" width="30.28515625" customWidth="1"/>
    <col min="9475" max="9475" width="6.5703125" customWidth="1"/>
    <col min="9476" max="9476" width="11" customWidth="1"/>
    <col min="9477" max="9477" width="7.28515625" customWidth="1"/>
    <col min="9478" max="9478" width="10.28515625" customWidth="1"/>
    <col min="9479" max="9479" width="27.5703125" customWidth="1"/>
    <col min="9480" max="9480" width="11.85546875" customWidth="1"/>
    <col min="9481" max="9481" width="11" customWidth="1"/>
    <col min="9729" max="9729" width="30.85546875" customWidth="1"/>
    <col min="9730" max="9730" width="30.28515625" customWidth="1"/>
    <col min="9731" max="9731" width="6.5703125" customWidth="1"/>
    <col min="9732" max="9732" width="11" customWidth="1"/>
    <col min="9733" max="9733" width="7.28515625" customWidth="1"/>
    <col min="9734" max="9734" width="10.28515625" customWidth="1"/>
    <col min="9735" max="9735" width="27.5703125" customWidth="1"/>
    <col min="9736" max="9736" width="11.85546875" customWidth="1"/>
    <col min="9737" max="9737" width="11" customWidth="1"/>
    <col min="9985" max="9985" width="30.85546875" customWidth="1"/>
    <col min="9986" max="9986" width="30.28515625" customWidth="1"/>
    <col min="9987" max="9987" width="6.5703125" customWidth="1"/>
    <col min="9988" max="9988" width="11" customWidth="1"/>
    <col min="9989" max="9989" width="7.28515625" customWidth="1"/>
    <col min="9990" max="9990" width="10.28515625" customWidth="1"/>
    <col min="9991" max="9991" width="27.5703125" customWidth="1"/>
    <col min="9992" max="9992" width="11.85546875" customWidth="1"/>
    <col min="9993" max="9993" width="11" customWidth="1"/>
    <col min="10241" max="10241" width="30.85546875" customWidth="1"/>
    <col min="10242" max="10242" width="30.28515625" customWidth="1"/>
    <col min="10243" max="10243" width="6.5703125" customWidth="1"/>
    <col min="10244" max="10244" width="11" customWidth="1"/>
    <col min="10245" max="10245" width="7.28515625" customWidth="1"/>
    <col min="10246" max="10246" width="10.28515625" customWidth="1"/>
    <col min="10247" max="10247" width="27.5703125" customWidth="1"/>
    <col min="10248" max="10248" width="11.85546875" customWidth="1"/>
    <col min="10249" max="10249" width="11" customWidth="1"/>
    <col min="10497" max="10497" width="30.85546875" customWidth="1"/>
    <col min="10498" max="10498" width="30.28515625" customWidth="1"/>
    <col min="10499" max="10499" width="6.5703125" customWidth="1"/>
    <col min="10500" max="10500" width="11" customWidth="1"/>
    <col min="10501" max="10501" width="7.28515625" customWidth="1"/>
    <col min="10502" max="10502" width="10.28515625" customWidth="1"/>
    <col min="10503" max="10503" width="27.5703125" customWidth="1"/>
    <col min="10504" max="10504" width="11.85546875" customWidth="1"/>
    <col min="10505" max="10505" width="11" customWidth="1"/>
    <col min="10753" max="10753" width="30.85546875" customWidth="1"/>
    <col min="10754" max="10754" width="30.28515625" customWidth="1"/>
    <col min="10755" max="10755" width="6.5703125" customWidth="1"/>
    <col min="10756" max="10756" width="11" customWidth="1"/>
    <col min="10757" max="10757" width="7.28515625" customWidth="1"/>
    <col min="10758" max="10758" width="10.28515625" customWidth="1"/>
    <col min="10759" max="10759" width="27.5703125" customWidth="1"/>
    <col min="10760" max="10760" width="11.85546875" customWidth="1"/>
    <col min="10761" max="10761" width="11" customWidth="1"/>
    <col min="11009" max="11009" width="30.85546875" customWidth="1"/>
    <col min="11010" max="11010" width="30.28515625" customWidth="1"/>
    <col min="11011" max="11011" width="6.5703125" customWidth="1"/>
    <col min="11012" max="11012" width="11" customWidth="1"/>
    <col min="11013" max="11013" width="7.28515625" customWidth="1"/>
    <col min="11014" max="11014" width="10.28515625" customWidth="1"/>
    <col min="11015" max="11015" width="27.5703125" customWidth="1"/>
    <col min="11016" max="11016" width="11.85546875" customWidth="1"/>
    <col min="11017" max="11017" width="11" customWidth="1"/>
    <col min="11265" max="11265" width="30.85546875" customWidth="1"/>
    <col min="11266" max="11266" width="30.28515625" customWidth="1"/>
    <col min="11267" max="11267" width="6.5703125" customWidth="1"/>
    <col min="11268" max="11268" width="11" customWidth="1"/>
    <col min="11269" max="11269" width="7.28515625" customWidth="1"/>
    <col min="11270" max="11270" width="10.28515625" customWidth="1"/>
    <col min="11271" max="11271" width="27.5703125" customWidth="1"/>
    <col min="11272" max="11272" width="11.85546875" customWidth="1"/>
    <col min="11273" max="11273" width="11" customWidth="1"/>
    <col min="11521" max="11521" width="30.85546875" customWidth="1"/>
    <col min="11522" max="11522" width="30.28515625" customWidth="1"/>
    <col min="11523" max="11523" width="6.5703125" customWidth="1"/>
    <col min="11524" max="11524" width="11" customWidth="1"/>
    <col min="11525" max="11525" width="7.28515625" customWidth="1"/>
    <col min="11526" max="11526" width="10.28515625" customWidth="1"/>
    <col min="11527" max="11527" width="27.5703125" customWidth="1"/>
    <col min="11528" max="11528" width="11.85546875" customWidth="1"/>
    <col min="11529" max="11529" width="11" customWidth="1"/>
    <col min="11777" max="11777" width="30.85546875" customWidth="1"/>
    <col min="11778" max="11778" width="30.28515625" customWidth="1"/>
    <col min="11779" max="11779" width="6.5703125" customWidth="1"/>
    <col min="11780" max="11780" width="11" customWidth="1"/>
    <col min="11781" max="11781" width="7.28515625" customWidth="1"/>
    <col min="11782" max="11782" width="10.28515625" customWidth="1"/>
    <col min="11783" max="11783" width="27.5703125" customWidth="1"/>
    <col min="11784" max="11784" width="11.85546875" customWidth="1"/>
    <col min="11785" max="11785" width="11" customWidth="1"/>
    <col min="12033" max="12033" width="30.85546875" customWidth="1"/>
    <col min="12034" max="12034" width="30.28515625" customWidth="1"/>
    <col min="12035" max="12035" width="6.5703125" customWidth="1"/>
    <col min="12036" max="12036" width="11" customWidth="1"/>
    <col min="12037" max="12037" width="7.28515625" customWidth="1"/>
    <col min="12038" max="12038" width="10.28515625" customWidth="1"/>
    <col min="12039" max="12039" width="27.5703125" customWidth="1"/>
    <col min="12040" max="12040" width="11.85546875" customWidth="1"/>
    <col min="12041" max="12041" width="11" customWidth="1"/>
    <col min="12289" max="12289" width="30.85546875" customWidth="1"/>
    <col min="12290" max="12290" width="30.28515625" customWidth="1"/>
    <col min="12291" max="12291" width="6.5703125" customWidth="1"/>
    <col min="12292" max="12292" width="11" customWidth="1"/>
    <col min="12293" max="12293" width="7.28515625" customWidth="1"/>
    <col min="12294" max="12294" width="10.28515625" customWidth="1"/>
    <col min="12295" max="12295" width="27.5703125" customWidth="1"/>
    <col min="12296" max="12296" width="11.85546875" customWidth="1"/>
    <col min="12297" max="12297" width="11" customWidth="1"/>
    <col min="12545" max="12545" width="30.85546875" customWidth="1"/>
    <col min="12546" max="12546" width="30.28515625" customWidth="1"/>
    <col min="12547" max="12547" width="6.5703125" customWidth="1"/>
    <col min="12548" max="12548" width="11" customWidth="1"/>
    <col min="12549" max="12549" width="7.28515625" customWidth="1"/>
    <col min="12550" max="12550" width="10.28515625" customWidth="1"/>
    <col min="12551" max="12551" width="27.5703125" customWidth="1"/>
    <col min="12552" max="12552" width="11.85546875" customWidth="1"/>
    <col min="12553" max="12553" width="11" customWidth="1"/>
    <col min="12801" max="12801" width="30.85546875" customWidth="1"/>
    <col min="12802" max="12802" width="30.28515625" customWidth="1"/>
    <col min="12803" max="12803" width="6.5703125" customWidth="1"/>
    <col min="12804" max="12804" width="11" customWidth="1"/>
    <col min="12805" max="12805" width="7.28515625" customWidth="1"/>
    <col min="12806" max="12806" width="10.28515625" customWidth="1"/>
    <col min="12807" max="12807" width="27.5703125" customWidth="1"/>
    <col min="12808" max="12808" width="11.85546875" customWidth="1"/>
    <col min="12809" max="12809" width="11" customWidth="1"/>
    <col min="13057" max="13057" width="30.85546875" customWidth="1"/>
    <col min="13058" max="13058" width="30.28515625" customWidth="1"/>
    <col min="13059" max="13059" width="6.5703125" customWidth="1"/>
    <col min="13060" max="13060" width="11" customWidth="1"/>
    <col min="13061" max="13061" width="7.28515625" customWidth="1"/>
    <col min="13062" max="13062" width="10.28515625" customWidth="1"/>
    <col min="13063" max="13063" width="27.5703125" customWidth="1"/>
    <col min="13064" max="13064" width="11.85546875" customWidth="1"/>
    <col min="13065" max="13065" width="11" customWidth="1"/>
    <col min="13313" max="13313" width="30.85546875" customWidth="1"/>
    <col min="13314" max="13314" width="30.28515625" customWidth="1"/>
    <col min="13315" max="13315" width="6.5703125" customWidth="1"/>
    <col min="13316" max="13316" width="11" customWidth="1"/>
    <col min="13317" max="13317" width="7.28515625" customWidth="1"/>
    <col min="13318" max="13318" width="10.28515625" customWidth="1"/>
    <col min="13319" max="13319" width="27.5703125" customWidth="1"/>
    <col min="13320" max="13320" width="11.85546875" customWidth="1"/>
    <col min="13321" max="13321" width="11" customWidth="1"/>
    <col min="13569" max="13569" width="30.85546875" customWidth="1"/>
    <col min="13570" max="13570" width="30.28515625" customWidth="1"/>
    <col min="13571" max="13571" width="6.5703125" customWidth="1"/>
    <col min="13572" max="13572" width="11" customWidth="1"/>
    <col min="13573" max="13573" width="7.28515625" customWidth="1"/>
    <col min="13574" max="13574" width="10.28515625" customWidth="1"/>
    <col min="13575" max="13575" width="27.5703125" customWidth="1"/>
    <col min="13576" max="13576" width="11.85546875" customWidth="1"/>
    <col min="13577" max="13577" width="11" customWidth="1"/>
    <col min="13825" max="13825" width="30.85546875" customWidth="1"/>
    <col min="13826" max="13826" width="30.28515625" customWidth="1"/>
    <col min="13827" max="13827" width="6.5703125" customWidth="1"/>
    <col min="13828" max="13828" width="11" customWidth="1"/>
    <col min="13829" max="13829" width="7.28515625" customWidth="1"/>
    <col min="13830" max="13830" width="10.28515625" customWidth="1"/>
    <col min="13831" max="13831" width="27.5703125" customWidth="1"/>
    <col min="13832" max="13832" width="11.85546875" customWidth="1"/>
    <col min="13833" max="13833" width="11" customWidth="1"/>
    <col min="14081" max="14081" width="30.85546875" customWidth="1"/>
    <col min="14082" max="14082" width="30.28515625" customWidth="1"/>
    <col min="14083" max="14083" width="6.5703125" customWidth="1"/>
    <col min="14084" max="14084" width="11" customWidth="1"/>
    <col min="14085" max="14085" width="7.28515625" customWidth="1"/>
    <col min="14086" max="14086" width="10.28515625" customWidth="1"/>
    <col min="14087" max="14087" width="27.5703125" customWidth="1"/>
    <col min="14088" max="14088" width="11.85546875" customWidth="1"/>
    <col min="14089" max="14089" width="11" customWidth="1"/>
    <col min="14337" max="14337" width="30.85546875" customWidth="1"/>
    <col min="14338" max="14338" width="30.28515625" customWidth="1"/>
    <col min="14339" max="14339" width="6.5703125" customWidth="1"/>
    <col min="14340" max="14340" width="11" customWidth="1"/>
    <col min="14341" max="14341" width="7.28515625" customWidth="1"/>
    <col min="14342" max="14342" width="10.28515625" customWidth="1"/>
    <col min="14343" max="14343" width="27.5703125" customWidth="1"/>
    <col min="14344" max="14344" width="11.85546875" customWidth="1"/>
    <col min="14345" max="14345" width="11" customWidth="1"/>
    <col min="14593" max="14593" width="30.85546875" customWidth="1"/>
    <col min="14594" max="14594" width="30.28515625" customWidth="1"/>
    <col min="14595" max="14595" width="6.5703125" customWidth="1"/>
    <col min="14596" max="14596" width="11" customWidth="1"/>
    <col min="14597" max="14597" width="7.28515625" customWidth="1"/>
    <col min="14598" max="14598" width="10.28515625" customWidth="1"/>
    <col min="14599" max="14599" width="27.5703125" customWidth="1"/>
    <col min="14600" max="14600" width="11.85546875" customWidth="1"/>
    <col min="14601" max="14601" width="11" customWidth="1"/>
    <col min="14849" max="14849" width="30.85546875" customWidth="1"/>
    <col min="14850" max="14850" width="30.28515625" customWidth="1"/>
    <col min="14851" max="14851" width="6.5703125" customWidth="1"/>
    <col min="14852" max="14852" width="11" customWidth="1"/>
    <col min="14853" max="14853" width="7.28515625" customWidth="1"/>
    <col min="14854" max="14854" width="10.28515625" customWidth="1"/>
    <col min="14855" max="14855" width="27.5703125" customWidth="1"/>
    <col min="14856" max="14856" width="11.85546875" customWidth="1"/>
    <col min="14857" max="14857" width="11" customWidth="1"/>
    <col min="15105" max="15105" width="30.85546875" customWidth="1"/>
    <col min="15106" max="15106" width="30.28515625" customWidth="1"/>
    <col min="15107" max="15107" width="6.5703125" customWidth="1"/>
    <col min="15108" max="15108" width="11" customWidth="1"/>
    <col min="15109" max="15109" width="7.28515625" customWidth="1"/>
    <col min="15110" max="15110" width="10.28515625" customWidth="1"/>
    <col min="15111" max="15111" width="27.5703125" customWidth="1"/>
    <col min="15112" max="15112" width="11.85546875" customWidth="1"/>
    <col min="15113" max="15113" width="11" customWidth="1"/>
    <col min="15361" max="15361" width="30.85546875" customWidth="1"/>
    <col min="15362" max="15362" width="30.28515625" customWidth="1"/>
    <col min="15363" max="15363" width="6.5703125" customWidth="1"/>
    <col min="15364" max="15364" width="11" customWidth="1"/>
    <col min="15365" max="15365" width="7.28515625" customWidth="1"/>
    <col min="15366" max="15366" width="10.28515625" customWidth="1"/>
    <col min="15367" max="15367" width="27.5703125" customWidth="1"/>
    <col min="15368" max="15368" width="11.85546875" customWidth="1"/>
    <col min="15369" max="15369" width="11" customWidth="1"/>
    <col min="15617" max="15617" width="30.85546875" customWidth="1"/>
    <col min="15618" max="15618" width="30.28515625" customWidth="1"/>
    <col min="15619" max="15619" width="6.5703125" customWidth="1"/>
    <col min="15620" max="15620" width="11" customWidth="1"/>
    <col min="15621" max="15621" width="7.28515625" customWidth="1"/>
    <col min="15622" max="15622" width="10.28515625" customWidth="1"/>
    <col min="15623" max="15623" width="27.5703125" customWidth="1"/>
    <col min="15624" max="15624" width="11.85546875" customWidth="1"/>
    <col min="15625" max="15625" width="11" customWidth="1"/>
    <col min="15873" max="15873" width="30.85546875" customWidth="1"/>
    <col min="15874" max="15874" width="30.28515625" customWidth="1"/>
    <col min="15875" max="15875" width="6.5703125" customWidth="1"/>
    <col min="15876" max="15876" width="11" customWidth="1"/>
    <col min="15877" max="15877" width="7.28515625" customWidth="1"/>
    <col min="15878" max="15878" width="10.28515625" customWidth="1"/>
    <col min="15879" max="15879" width="27.5703125" customWidth="1"/>
    <col min="15880" max="15880" width="11.85546875" customWidth="1"/>
    <col min="15881" max="15881" width="11" customWidth="1"/>
    <col min="16129" max="16129" width="30.85546875" customWidth="1"/>
    <col min="16130" max="16130" width="30.28515625" customWidth="1"/>
    <col min="16131" max="16131" width="6.5703125" customWidth="1"/>
    <col min="16132" max="16132" width="11" customWidth="1"/>
    <col min="16133" max="16133" width="7.28515625" customWidth="1"/>
    <col min="16134" max="16134" width="10.28515625" customWidth="1"/>
    <col min="16135" max="16135" width="27.5703125" customWidth="1"/>
    <col min="16136" max="16136" width="11.85546875" customWidth="1"/>
    <col min="16137" max="16137" width="11" customWidth="1"/>
  </cols>
  <sheetData>
    <row r="1" spans="1:10" ht="21.75" customHeight="1" x14ac:dyDescent="0.25">
      <c r="A1" s="174" t="s">
        <v>0</v>
      </c>
      <c r="B1" s="175"/>
      <c r="C1" s="37"/>
      <c r="D1" s="176" t="s">
        <v>85</v>
      </c>
      <c r="E1" s="177"/>
      <c r="F1" s="177"/>
      <c r="G1" s="177"/>
      <c r="H1" s="180" t="s">
        <v>92</v>
      </c>
      <c r="I1" s="181"/>
    </row>
    <row r="2" spans="1:10" x14ac:dyDescent="0.25">
      <c r="A2" s="184" t="s">
        <v>1</v>
      </c>
      <c r="B2" s="185"/>
      <c r="C2" s="38"/>
      <c r="D2" s="178"/>
      <c r="E2" s="179"/>
      <c r="F2" s="179"/>
      <c r="G2" s="179"/>
      <c r="H2" s="182"/>
      <c r="I2" s="183"/>
    </row>
    <row r="3" spans="1:10" ht="44.25" customHeight="1" x14ac:dyDescent="0.25">
      <c r="A3" s="72" t="s">
        <v>90</v>
      </c>
      <c r="B3" s="187" t="s">
        <v>91</v>
      </c>
      <c r="C3" s="187"/>
      <c r="D3" s="186" t="s">
        <v>2</v>
      </c>
      <c r="E3" s="186"/>
      <c r="F3" s="186"/>
      <c r="G3" s="186"/>
      <c r="H3" s="182"/>
      <c r="I3" s="183"/>
    </row>
    <row r="4" spans="1:10" s="1" customFormat="1" ht="32.25" customHeight="1" x14ac:dyDescent="0.2">
      <c r="A4" s="39" t="s">
        <v>3</v>
      </c>
      <c r="B4" s="154"/>
      <c r="C4" s="155"/>
      <c r="D4" s="155"/>
      <c r="E4" s="155"/>
      <c r="F4" s="155"/>
      <c r="G4" s="155"/>
      <c r="H4" s="155"/>
      <c r="I4" s="156"/>
    </row>
    <row r="5" spans="1:10" s="1" customFormat="1" ht="27" customHeight="1" x14ac:dyDescent="0.25">
      <c r="A5" s="13" t="s">
        <v>4</v>
      </c>
      <c r="B5" s="163"/>
      <c r="C5" s="164"/>
      <c r="D5" s="168" t="s">
        <v>5</v>
      </c>
      <c r="E5" s="168"/>
      <c r="F5" s="169"/>
      <c r="G5" s="157"/>
      <c r="H5" s="158"/>
      <c r="I5" s="159"/>
      <c r="J5" s="2"/>
    </row>
    <row r="6" spans="1:10" s="1" customFormat="1" ht="18.75" customHeight="1" x14ac:dyDescent="0.2">
      <c r="A6" s="40" t="s">
        <v>6</v>
      </c>
      <c r="B6" s="154"/>
      <c r="C6" s="165"/>
      <c r="D6" s="170" t="s">
        <v>7</v>
      </c>
      <c r="E6" s="170"/>
      <c r="F6" s="171"/>
      <c r="G6" s="154"/>
      <c r="H6" s="155"/>
      <c r="I6" s="156"/>
      <c r="J6" s="2"/>
    </row>
    <row r="7" spans="1:10" s="1" customFormat="1" ht="19.5" customHeight="1" x14ac:dyDescent="0.25">
      <c r="A7" s="13" t="s">
        <v>8</v>
      </c>
      <c r="B7" s="154"/>
      <c r="C7" s="165"/>
      <c r="D7" s="168" t="s">
        <v>9</v>
      </c>
      <c r="E7" s="168"/>
      <c r="F7" s="169"/>
      <c r="G7" s="160"/>
      <c r="H7" s="161"/>
      <c r="I7" s="162"/>
      <c r="J7" s="3"/>
    </row>
    <row r="8" spans="1:10" s="1" customFormat="1" ht="19.5" customHeight="1" thickBot="1" x14ac:dyDescent="0.25">
      <c r="A8" s="41" t="s">
        <v>10</v>
      </c>
      <c r="B8" s="166"/>
      <c r="C8" s="167"/>
      <c r="D8" s="172" t="s">
        <v>11</v>
      </c>
      <c r="E8" s="172"/>
      <c r="F8" s="173"/>
      <c r="G8" s="138"/>
      <c r="H8" s="139"/>
      <c r="I8" s="140"/>
      <c r="J8" s="3"/>
    </row>
    <row r="9" spans="1:10" ht="49.5" customHeight="1" thickTop="1" x14ac:dyDescent="0.25">
      <c r="A9" s="121" t="s">
        <v>12</v>
      </c>
      <c r="B9" s="122"/>
      <c r="C9" s="190" t="s">
        <v>13</v>
      </c>
      <c r="D9" s="191"/>
      <c r="E9" s="192" t="s">
        <v>14</v>
      </c>
      <c r="F9" s="193"/>
      <c r="G9" s="4" t="s">
        <v>15</v>
      </c>
      <c r="H9" s="34" t="s">
        <v>16</v>
      </c>
      <c r="I9" s="20" t="s">
        <v>17</v>
      </c>
      <c r="J9" s="5"/>
    </row>
    <row r="10" spans="1:10" ht="15.75" x14ac:dyDescent="0.25">
      <c r="A10" s="6"/>
      <c r="B10" s="42"/>
      <c r="C10" s="25" t="s">
        <v>18</v>
      </c>
      <c r="D10" s="26" t="s">
        <v>19</v>
      </c>
      <c r="E10" s="27" t="s">
        <v>18</v>
      </c>
      <c r="F10" s="28" t="s">
        <v>19</v>
      </c>
      <c r="G10" s="21"/>
      <c r="H10" s="7"/>
      <c r="I10" s="8"/>
      <c r="J10" s="5"/>
    </row>
    <row r="11" spans="1:10" ht="47.25" x14ac:dyDescent="0.25">
      <c r="A11" s="188" t="s">
        <v>63</v>
      </c>
      <c r="B11" s="189"/>
      <c r="C11" s="24"/>
      <c r="D11" s="31" t="s">
        <v>69</v>
      </c>
      <c r="E11" s="43"/>
      <c r="F11" s="32" t="s">
        <v>69</v>
      </c>
      <c r="G11" s="22" t="s">
        <v>82</v>
      </c>
      <c r="H11" s="44">
        <f>IF(C11&lt;51,0,65)</f>
        <v>0</v>
      </c>
      <c r="I11" s="45">
        <f>IF(E11&lt;51,0,65)</f>
        <v>0</v>
      </c>
      <c r="J11" s="3"/>
    </row>
    <row r="12" spans="1:10" ht="78.75" x14ac:dyDescent="0.25">
      <c r="A12" s="14" t="s">
        <v>64</v>
      </c>
      <c r="B12" s="18" t="s">
        <v>61</v>
      </c>
      <c r="C12" s="24"/>
      <c r="D12" s="31" t="s">
        <v>20</v>
      </c>
      <c r="E12" s="43"/>
      <c r="F12" s="32" t="s">
        <v>20</v>
      </c>
      <c r="G12" s="171" t="s">
        <v>65</v>
      </c>
      <c r="H12" s="205" t="str">
        <f>IF(C23=0,"0,00 €",IF(C23&lt;21,"25,00 €","65,00 €"))</f>
        <v>0,00 €</v>
      </c>
      <c r="I12" s="206" t="str">
        <f>IF(E23=0,"0,00 €",IF(E23&lt;21,"25,00 €","65,00 €"))</f>
        <v>0,00 €</v>
      </c>
    </row>
    <row r="13" spans="1:10" ht="22.5" customHeight="1" x14ac:dyDescent="0.25">
      <c r="A13" s="150" t="s">
        <v>21</v>
      </c>
      <c r="B13" s="15" t="s">
        <v>22</v>
      </c>
      <c r="C13" s="23"/>
      <c r="D13" s="31" t="s">
        <v>70</v>
      </c>
      <c r="E13" s="43"/>
      <c r="F13" s="32" t="s">
        <v>70</v>
      </c>
      <c r="G13" s="171"/>
      <c r="H13" s="205"/>
      <c r="I13" s="206"/>
    </row>
    <row r="14" spans="1:10" ht="31.5" x14ac:dyDescent="0.25">
      <c r="A14" s="150"/>
      <c r="B14" s="15" t="s">
        <v>83</v>
      </c>
      <c r="C14" s="23"/>
      <c r="D14" s="31" t="s">
        <v>70</v>
      </c>
      <c r="E14" s="43"/>
      <c r="F14" s="32" t="s">
        <v>70</v>
      </c>
      <c r="G14" s="171"/>
      <c r="H14" s="205"/>
      <c r="I14" s="206"/>
    </row>
    <row r="15" spans="1:10" ht="15.75" x14ac:dyDescent="0.25">
      <c r="A15" s="150" t="s">
        <v>23</v>
      </c>
      <c r="B15" s="151" t="s">
        <v>24</v>
      </c>
      <c r="C15" s="24"/>
      <c r="D15" s="31" t="s">
        <v>71</v>
      </c>
      <c r="E15" s="43"/>
      <c r="F15" s="32" t="s">
        <v>71</v>
      </c>
      <c r="G15" s="171"/>
      <c r="H15" s="205"/>
      <c r="I15" s="206"/>
      <c r="J15" s="3"/>
    </row>
    <row r="16" spans="1:10" ht="15.75" x14ac:dyDescent="0.25">
      <c r="A16" s="150" t="s">
        <v>68</v>
      </c>
      <c r="B16" s="151"/>
      <c r="C16" s="24"/>
      <c r="D16" s="31" t="s">
        <v>72</v>
      </c>
      <c r="E16" s="43"/>
      <c r="F16" s="32" t="s">
        <v>72</v>
      </c>
      <c r="G16" s="171"/>
      <c r="H16" s="205"/>
      <c r="I16" s="206"/>
      <c r="J16" s="3"/>
    </row>
    <row r="17" spans="1:9" ht="15.75" x14ac:dyDescent="0.25">
      <c r="A17" s="150" t="s">
        <v>25</v>
      </c>
      <c r="B17" s="151"/>
      <c r="C17" s="24"/>
      <c r="D17" s="31" t="s">
        <v>73</v>
      </c>
      <c r="E17" s="43"/>
      <c r="F17" s="32" t="s">
        <v>73</v>
      </c>
      <c r="G17" s="171"/>
      <c r="H17" s="205"/>
      <c r="I17" s="206"/>
    </row>
    <row r="18" spans="1:9" ht="18" customHeight="1" x14ac:dyDescent="0.25">
      <c r="A18" s="203" t="s">
        <v>87</v>
      </c>
      <c r="B18" s="16" t="s">
        <v>26</v>
      </c>
      <c r="C18" s="24"/>
      <c r="D18" s="31" t="s">
        <v>74</v>
      </c>
      <c r="E18" s="43"/>
      <c r="F18" s="31" t="s">
        <v>74</v>
      </c>
      <c r="G18" s="171"/>
      <c r="H18" s="205"/>
      <c r="I18" s="206"/>
    </row>
    <row r="19" spans="1:9" ht="18.75" customHeight="1" x14ac:dyDescent="0.25">
      <c r="A19" s="204"/>
      <c r="B19" s="16" t="s">
        <v>27</v>
      </c>
      <c r="C19" s="24"/>
      <c r="D19" s="31" t="s">
        <v>74</v>
      </c>
      <c r="E19" s="43"/>
      <c r="F19" s="31" t="s">
        <v>74</v>
      </c>
      <c r="G19" s="171"/>
      <c r="H19" s="205"/>
      <c r="I19" s="206"/>
    </row>
    <row r="20" spans="1:9" ht="17.25" customHeight="1" x14ac:dyDescent="0.25">
      <c r="A20" s="150" t="s">
        <v>88</v>
      </c>
      <c r="B20" s="16" t="s">
        <v>26</v>
      </c>
      <c r="C20" s="24"/>
      <c r="D20" s="31" t="s">
        <v>75</v>
      </c>
      <c r="E20" s="43"/>
      <c r="F20" s="32" t="s">
        <v>75</v>
      </c>
      <c r="G20" s="171"/>
      <c r="H20" s="205"/>
      <c r="I20" s="206"/>
    </row>
    <row r="21" spans="1:9" ht="21.75" customHeight="1" x14ac:dyDescent="0.25">
      <c r="A21" s="150"/>
      <c r="B21" s="16" t="s">
        <v>27</v>
      </c>
      <c r="C21" s="24"/>
      <c r="D21" s="31" t="s">
        <v>75</v>
      </c>
      <c r="E21" s="43"/>
      <c r="F21" s="32" t="s">
        <v>75</v>
      </c>
      <c r="G21" s="171"/>
      <c r="H21" s="205"/>
      <c r="I21" s="206"/>
    </row>
    <row r="22" spans="1:9" ht="15.75" x14ac:dyDescent="0.25">
      <c r="A22" s="150" t="s">
        <v>62</v>
      </c>
      <c r="B22" s="151"/>
      <c r="C22" s="24"/>
      <c r="D22" s="31" t="s">
        <v>76</v>
      </c>
      <c r="E22" s="43"/>
      <c r="F22" s="32" t="s">
        <v>76</v>
      </c>
      <c r="G22" s="46"/>
      <c r="H22" s="19"/>
      <c r="I22" s="47"/>
    </row>
    <row r="23" spans="1:9" ht="21" customHeight="1" thickBot="1" x14ac:dyDescent="0.3">
      <c r="A23" s="195" t="s">
        <v>28</v>
      </c>
      <c r="B23" s="196"/>
      <c r="C23" s="48">
        <f>SUM(C12:C21)</f>
        <v>0</v>
      </c>
      <c r="D23" s="49"/>
      <c r="E23" s="50">
        <f>SUM(E12:E21)</f>
        <v>0</v>
      </c>
      <c r="F23" s="51"/>
      <c r="G23" s="52"/>
      <c r="H23" s="44">
        <f>H11+H12</f>
        <v>0</v>
      </c>
      <c r="I23" s="45">
        <f>I11+I12</f>
        <v>0</v>
      </c>
    </row>
    <row r="24" spans="1:9" ht="19.5" thickTop="1" x14ac:dyDescent="0.25">
      <c r="A24" s="197" t="s">
        <v>29</v>
      </c>
      <c r="B24" s="198"/>
      <c r="C24" s="198"/>
      <c r="D24" s="198"/>
      <c r="E24" s="198"/>
      <c r="F24" s="198"/>
      <c r="G24" s="198"/>
      <c r="H24" s="198"/>
      <c r="I24" s="199"/>
    </row>
    <row r="25" spans="1:9" ht="21.75" customHeight="1" x14ac:dyDescent="0.25">
      <c r="A25" s="119" t="s">
        <v>30</v>
      </c>
      <c r="B25" s="194"/>
      <c r="C25" s="29"/>
      <c r="D25" s="53" t="s">
        <v>77</v>
      </c>
      <c r="E25" s="54"/>
      <c r="F25" s="53" t="s">
        <v>77</v>
      </c>
      <c r="G25" s="19" t="s">
        <v>31</v>
      </c>
      <c r="H25" s="55">
        <f>SUM(C25*65)</f>
        <v>0</v>
      </c>
      <c r="I25" s="56">
        <f>SUM(E25*65)</f>
        <v>0</v>
      </c>
    </row>
    <row r="26" spans="1:9" ht="33.75" customHeight="1" x14ac:dyDescent="0.25">
      <c r="A26" s="119" t="s">
        <v>89</v>
      </c>
      <c r="B26" s="194"/>
      <c r="C26" s="29"/>
      <c r="D26" s="57" t="s">
        <v>78</v>
      </c>
      <c r="E26" s="58"/>
      <c r="F26" s="57" t="s">
        <v>78</v>
      </c>
      <c r="G26" s="19" t="s">
        <v>32</v>
      </c>
      <c r="H26" s="55">
        <f>SUM(C26*110)</f>
        <v>0</v>
      </c>
      <c r="I26" s="56">
        <f>SUM(E26*110)</f>
        <v>0</v>
      </c>
    </row>
    <row r="27" spans="1:9" ht="31.5" customHeight="1" x14ac:dyDescent="0.25">
      <c r="A27" s="119" t="s">
        <v>33</v>
      </c>
      <c r="B27" s="194"/>
      <c r="C27" s="29"/>
      <c r="D27" s="53" t="s">
        <v>79</v>
      </c>
      <c r="E27" s="54"/>
      <c r="F27" s="53" t="s">
        <v>79</v>
      </c>
      <c r="G27" s="200" t="s">
        <v>34</v>
      </c>
      <c r="H27" s="144">
        <f>SUM(C27*65+C28*65+C29*65+C30*65+C31*65)</f>
        <v>0</v>
      </c>
      <c r="I27" s="147">
        <f>SUM(E27*65+E28*65+E29*65+E30*65+E31*65)</f>
        <v>0</v>
      </c>
    </row>
    <row r="28" spans="1:9" ht="18" customHeight="1" x14ac:dyDescent="0.25">
      <c r="A28" s="119" t="s">
        <v>66</v>
      </c>
      <c r="B28" s="16" t="s">
        <v>26</v>
      </c>
      <c r="C28" s="24"/>
      <c r="D28" s="53" t="s">
        <v>80</v>
      </c>
      <c r="E28" s="54"/>
      <c r="F28" s="53" t="s">
        <v>80</v>
      </c>
      <c r="G28" s="201"/>
      <c r="H28" s="145"/>
      <c r="I28" s="148"/>
    </row>
    <row r="29" spans="1:9" ht="18" customHeight="1" x14ac:dyDescent="0.25">
      <c r="A29" s="119"/>
      <c r="B29" s="16" t="s">
        <v>27</v>
      </c>
      <c r="C29" s="24"/>
      <c r="D29" s="53" t="s">
        <v>80</v>
      </c>
      <c r="E29" s="54"/>
      <c r="F29" s="53" t="s">
        <v>80</v>
      </c>
      <c r="G29" s="201"/>
      <c r="H29" s="145"/>
      <c r="I29" s="148"/>
    </row>
    <row r="30" spans="1:9" ht="20.25" customHeight="1" x14ac:dyDescent="0.25">
      <c r="A30" s="119" t="s">
        <v>67</v>
      </c>
      <c r="B30" s="17" t="s">
        <v>26</v>
      </c>
      <c r="C30" s="30"/>
      <c r="D30" s="53" t="s">
        <v>81</v>
      </c>
      <c r="E30" s="54"/>
      <c r="F30" s="53" t="s">
        <v>81</v>
      </c>
      <c r="G30" s="201"/>
      <c r="H30" s="145"/>
      <c r="I30" s="148"/>
    </row>
    <row r="31" spans="1:9" ht="18" customHeight="1" thickBot="1" x14ac:dyDescent="0.3">
      <c r="A31" s="120"/>
      <c r="B31" s="59" t="s">
        <v>27</v>
      </c>
      <c r="C31" s="60"/>
      <c r="D31" s="61" t="s">
        <v>81</v>
      </c>
      <c r="E31" s="62"/>
      <c r="F31" s="61" t="s">
        <v>81</v>
      </c>
      <c r="G31" s="202"/>
      <c r="H31" s="146"/>
      <c r="I31" s="149"/>
    </row>
    <row r="32" spans="1:9" s="9" customFormat="1" ht="16.5" thickTop="1" x14ac:dyDescent="0.25">
      <c r="A32" s="121" t="s">
        <v>35</v>
      </c>
      <c r="B32" s="122"/>
      <c r="C32" s="123"/>
      <c r="D32" s="124"/>
      <c r="E32" s="124"/>
      <c r="F32" s="124"/>
      <c r="G32" s="124"/>
      <c r="H32" s="124"/>
      <c r="I32" s="125"/>
    </row>
    <row r="33" spans="1:10" ht="15.75" x14ac:dyDescent="0.25">
      <c r="A33" s="126" t="s">
        <v>36</v>
      </c>
      <c r="B33" s="127"/>
      <c r="C33" s="29"/>
      <c r="D33" s="53" t="s">
        <v>37</v>
      </c>
      <c r="E33" s="54"/>
      <c r="F33" s="53" t="s">
        <v>37</v>
      </c>
      <c r="G33" s="63"/>
      <c r="H33" s="63"/>
      <c r="I33" s="64"/>
      <c r="J33" s="10"/>
    </row>
    <row r="34" spans="1:10" ht="15.75" x14ac:dyDescent="0.25">
      <c r="A34" s="126" t="s">
        <v>38</v>
      </c>
      <c r="B34" s="127"/>
      <c r="C34" s="29"/>
      <c r="D34" s="53" t="s">
        <v>39</v>
      </c>
      <c r="E34" s="54"/>
      <c r="F34" s="53" t="s">
        <v>39</v>
      </c>
      <c r="G34" s="63"/>
      <c r="H34" s="63"/>
      <c r="I34" s="64"/>
      <c r="J34" s="10"/>
    </row>
    <row r="35" spans="1:10" ht="19.5" customHeight="1" x14ac:dyDescent="0.25">
      <c r="A35" s="128" t="s">
        <v>84</v>
      </c>
      <c r="B35" s="129"/>
      <c r="C35" s="130"/>
      <c r="D35" s="131"/>
      <c r="E35" s="131"/>
      <c r="F35" s="131"/>
      <c r="G35" s="131"/>
      <c r="H35" s="131"/>
      <c r="I35" s="132"/>
    </row>
    <row r="36" spans="1:10" ht="27" x14ac:dyDescent="0.25">
      <c r="A36" s="133" t="s">
        <v>40</v>
      </c>
      <c r="B36" s="134"/>
      <c r="C36" s="24"/>
      <c r="D36" s="32" t="s">
        <v>41</v>
      </c>
      <c r="E36" s="33"/>
      <c r="F36" s="32" t="s">
        <v>41</v>
      </c>
      <c r="G36" s="11"/>
      <c r="H36" s="11"/>
      <c r="I36" s="12"/>
    </row>
    <row r="37" spans="1:10" x14ac:dyDescent="0.25">
      <c r="A37" s="135" t="s">
        <v>42</v>
      </c>
      <c r="B37" s="129"/>
      <c r="C37" s="138"/>
      <c r="D37" s="139"/>
      <c r="E37" s="139"/>
      <c r="F37" s="139"/>
      <c r="G37" s="139"/>
      <c r="H37" s="139"/>
      <c r="I37" s="140"/>
    </row>
    <row r="38" spans="1:10" ht="35.25" customHeight="1" thickBot="1" x14ac:dyDescent="0.3">
      <c r="A38" s="136"/>
      <c r="B38" s="137"/>
      <c r="C38" s="141"/>
      <c r="D38" s="142"/>
      <c r="E38" s="142"/>
      <c r="F38" s="142"/>
      <c r="G38" s="142"/>
      <c r="H38" s="142"/>
      <c r="I38" s="143"/>
    </row>
    <row r="39" spans="1:10" ht="16.5" thickTop="1" x14ac:dyDescent="0.25">
      <c r="A39" s="152" t="s">
        <v>86</v>
      </c>
      <c r="B39" s="153"/>
      <c r="C39" s="65"/>
      <c r="D39" s="66"/>
      <c r="E39" s="67"/>
      <c r="F39" s="68"/>
      <c r="G39" s="117" t="s">
        <v>43</v>
      </c>
      <c r="H39" s="117"/>
      <c r="I39" s="118"/>
    </row>
    <row r="40" spans="1:10" ht="15.75" x14ac:dyDescent="0.25">
      <c r="A40" s="97" t="s">
        <v>44</v>
      </c>
      <c r="B40" s="98"/>
      <c r="C40" s="35"/>
      <c r="D40" s="98" t="s">
        <v>45</v>
      </c>
      <c r="E40" s="98"/>
      <c r="F40" s="98"/>
      <c r="G40" s="98"/>
      <c r="H40" s="98"/>
      <c r="I40" s="99"/>
    </row>
    <row r="41" spans="1:10" ht="15.75" x14ac:dyDescent="0.25">
      <c r="A41" s="97" t="s">
        <v>46</v>
      </c>
      <c r="B41" s="98"/>
      <c r="C41" s="35"/>
      <c r="D41" s="98"/>
      <c r="E41" s="98"/>
      <c r="F41" s="98"/>
      <c r="G41" s="98"/>
      <c r="H41" s="98"/>
      <c r="I41" s="99"/>
    </row>
    <row r="42" spans="1:10" ht="15.75" x14ac:dyDescent="0.25">
      <c r="A42" s="97" t="s">
        <v>47</v>
      </c>
      <c r="B42" s="98"/>
      <c r="C42" s="35"/>
      <c r="D42" s="98"/>
      <c r="E42" s="98"/>
      <c r="F42" s="98"/>
      <c r="G42" s="98"/>
      <c r="H42" s="98"/>
      <c r="I42" s="99"/>
    </row>
    <row r="43" spans="1:10" ht="18.75" customHeight="1" thickBot="1" x14ac:dyDescent="0.3">
      <c r="A43" s="100" t="s">
        <v>48</v>
      </c>
      <c r="B43" s="101"/>
      <c r="C43" s="36"/>
      <c r="D43" s="101" t="s">
        <v>49</v>
      </c>
      <c r="E43" s="101"/>
      <c r="F43" s="101"/>
      <c r="G43" s="101"/>
      <c r="H43" s="101"/>
      <c r="I43" s="102"/>
    </row>
    <row r="44" spans="1:10" ht="24" customHeight="1" thickTop="1" thickBot="1" x14ac:dyDescent="0.3">
      <c r="A44" s="103" t="s">
        <v>50</v>
      </c>
      <c r="B44" s="104"/>
      <c r="C44" s="104"/>
      <c r="D44" s="104"/>
      <c r="E44" s="104"/>
      <c r="F44" s="104"/>
      <c r="G44" s="104"/>
      <c r="H44" s="69">
        <f>(H23+H25+H26+H27)</f>
        <v>0</v>
      </c>
      <c r="I44" s="70">
        <f>(I23+I25+I26+I27)</f>
        <v>0</v>
      </c>
    </row>
    <row r="45" spans="1:10" ht="46.5" customHeight="1" thickBot="1" x14ac:dyDescent="0.3">
      <c r="A45" s="105" t="s">
        <v>51</v>
      </c>
      <c r="B45" s="106"/>
      <c r="C45" s="106"/>
      <c r="D45" s="106"/>
      <c r="E45" s="106"/>
      <c r="F45" s="106"/>
      <c r="G45" s="106"/>
      <c r="H45" s="106"/>
      <c r="I45" s="107"/>
    </row>
    <row r="46" spans="1:10" ht="19.5" customHeight="1" thickBot="1" x14ac:dyDescent="0.3">
      <c r="A46" s="108" t="s">
        <v>52</v>
      </c>
      <c r="B46" s="109"/>
      <c r="C46" s="109"/>
      <c r="D46" s="109"/>
      <c r="E46" s="109"/>
      <c r="F46" s="109"/>
      <c r="G46" s="109"/>
      <c r="H46" s="109"/>
      <c r="I46" s="110"/>
    </row>
    <row r="47" spans="1:10" ht="42" customHeight="1" thickBot="1" x14ac:dyDescent="0.3">
      <c r="A47" s="114" t="s">
        <v>53</v>
      </c>
      <c r="B47" s="115"/>
      <c r="C47" s="115"/>
      <c r="D47" s="115"/>
      <c r="E47" s="116"/>
      <c r="F47" s="111"/>
      <c r="G47" s="112"/>
      <c r="H47" s="112"/>
      <c r="I47" s="113"/>
    </row>
    <row r="48" spans="1:10" ht="16.5" thickBot="1" x14ac:dyDescent="0.3">
      <c r="A48" s="94" t="s">
        <v>54</v>
      </c>
      <c r="B48" s="95"/>
      <c r="C48" s="95"/>
      <c r="D48" s="95"/>
      <c r="E48" s="95"/>
      <c r="F48" s="95"/>
      <c r="G48" s="95"/>
      <c r="H48" s="95"/>
      <c r="I48" s="96"/>
    </row>
    <row r="49" spans="1:9" ht="15" customHeight="1" x14ac:dyDescent="0.25">
      <c r="A49" s="85" t="s">
        <v>55</v>
      </c>
      <c r="B49" s="86"/>
      <c r="C49" s="86"/>
      <c r="D49" s="86"/>
      <c r="E49" s="87"/>
      <c r="F49" s="73" t="s">
        <v>56</v>
      </c>
      <c r="G49" s="74"/>
      <c r="H49" s="74"/>
      <c r="I49" s="75"/>
    </row>
    <row r="50" spans="1:9" x14ac:dyDescent="0.25">
      <c r="A50" s="88"/>
      <c r="B50" s="89"/>
      <c r="C50" s="89"/>
      <c r="D50" s="89"/>
      <c r="E50" s="90"/>
      <c r="F50" s="76"/>
      <c r="G50" s="77"/>
      <c r="H50" s="77"/>
      <c r="I50" s="78"/>
    </row>
    <row r="51" spans="1:9" x14ac:dyDescent="0.25">
      <c r="A51" s="88"/>
      <c r="B51" s="89"/>
      <c r="C51" s="89"/>
      <c r="D51" s="89"/>
      <c r="E51" s="90"/>
      <c r="F51" s="76" t="s">
        <v>57</v>
      </c>
      <c r="G51" s="77"/>
      <c r="H51" s="77"/>
      <c r="I51" s="78"/>
    </row>
    <row r="52" spans="1:9" ht="36.75" customHeight="1" thickBot="1" x14ac:dyDescent="0.3">
      <c r="A52" s="91"/>
      <c r="B52" s="92"/>
      <c r="C52" s="92"/>
      <c r="D52" s="92"/>
      <c r="E52" s="93"/>
      <c r="F52" s="79" t="s">
        <v>58</v>
      </c>
      <c r="G52" s="80"/>
      <c r="H52" s="80"/>
      <c r="I52" s="81"/>
    </row>
    <row r="53" spans="1:9" ht="33.75" customHeight="1" thickBot="1" x14ac:dyDescent="0.3">
      <c r="A53" s="82" t="s">
        <v>59</v>
      </c>
      <c r="B53" s="83"/>
      <c r="C53" s="83"/>
      <c r="D53" s="83"/>
      <c r="E53" s="83"/>
      <c r="F53" s="83"/>
      <c r="G53" s="83"/>
      <c r="H53" s="83"/>
      <c r="I53" s="84"/>
    </row>
  </sheetData>
  <sheetProtection algorithmName="SHA-512" hashValue="gqUKKT7qQF5YaFcQ/cd3Aq18s0UJ/L5Wp5RETfX/fAx1OGwAydGNgjj9Ot+sOoUt2aLoW+v71StV2FgpVjSsEQ==" saltValue="h7Qw5v43CCVNsw6a1dSDVw==" spinCount="100000" sheet="1" objects="1" scenarios="1" formatCells="0" autoFilter="0"/>
  <protectedRanges>
    <protectedRange sqref="E30:E31 C30:C31 C33:C34 E33:E34 E36 C36:C37 C39:C43 E39 F47" name="Plage4"/>
    <protectedRange sqref="E25:E29 C25:C29 C11:C22 E11:E22" name="Plage3"/>
    <protectedRange sqref="B4:B8 G5:G8" name="Plage2"/>
    <protectedRange sqref="H1" name="Plage1"/>
    <protectedRange sqref="E39" name="Plage5"/>
  </protectedRanges>
  <mergeCells count="71">
    <mergeCell ref="A11:B11"/>
    <mergeCell ref="A9:B9"/>
    <mergeCell ref="C9:D9"/>
    <mergeCell ref="E9:F9"/>
    <mergeCell ref="A27:B27"/>
    <mergeCell ref="A22:B22"/>
    <mergeCell ref="A23:B23"/>
    <mergeCell ref="A24:I24"/>
    <mergeCell ref="A25:B25"/>
    <mergeCell ref="A26:B26"/>
    <mergeCell ref="G27:G31"/>
    <mergeCell ref="A18:A19"/>
    <mergeCell ref="G12:G21"/>
    <mergeCell ref="H12:H21"/>
    <mergeCell ref="I12:I21"/>
    <mergeCell ref="A13:A14"/>
    <mergeCell ref="A1:B1"/>
    <mergeCell ref="D1:G2"/>
    <mergeCell ref="H1:I3"/>
    <mergeCell ref="A2:B2"/>
    <mergeCell ref="D3:G3"/>
    <mergeCell ref="B3:C3"/>
    <mergeCell ref="B4:I4"/>
    <mergeCell ref="G5:I5"/>
    <mergeCell ref="G6:I6"/>
    <mergeCell ref="G7:I7"/>
    <mergeCell ref="G8:I8"/>
    <mergeCell ref="B5:C5"/>
    <mergeCell ref="B6:C6"/>
    <mergeCell ref="B7:C7"/>
    <mergeCell ref="B8:C8"/>
    <mergeCell ref="D5:F5"/>
    <mergeCell ref="D6:F6"/>
    <mergeCell ref="D7:F7"/>
    <mergeCell ref="D8:F8"/>
    <mergeCell ref="A15:B15"/>
    <mergeCell ref="A16:B16"/>
    <mergeCell ref="A17:B17"/>
    <mergeCell ref="A20:A21"/>
    <mergeCell ref="A39:B39"/>
    <mergeCell ref="G39:I39"/>
    <mergeCell ref="A28:A29"/>
    <mergeCell ref="A30:A31"/>
    <mergeCell ref="A32:B32"/>
    <mergeCell ref="C32:I32"/>
    <mergeCell ref="A33:B33"/>
    <mergeCell ref="A34:B34"/>
    <mergeCell ref="A35:B35"/>
    <mergeCell ref="C35:I35"/>
    <mergeCell ref="A36:B36"/>
    <mergeCell ref="A37:B38"/>
    <mergeCell ref="C37:I38"/>
    <mergeCell ref="H27:H31"/>
    <mergeCell ref="I27:I31"/>
    <mergeCell ref="A48:I48"/>
    <mergeCell ref="A40:B40"/>
    <mergeCell ref="D40:I42"/>
    <mergeCell ref="A41:B41"/>
    <mergeCell ref="A42:B42"/>
    <mergeCell ref="A43:B43"/>
    <mergeCell ref="D43:I43"/>
    <mergeCell ref="A44:G44"/>
    <mergeCell ref="A45:I45"/>
    <mergeCell ref="A46:I46"/>
    <mergeCell ref="F47:I47"/>
    <mergeCell ref="A47:E47"/>
    <mergeCell ref="F49:I50"/>
    <mergeCell ref="F51:I51"/>
    <mergeCell ref="F52:I52"/>
    <mergeCell ref="A53:I53"/>
    <mergeCell ref="A49:E52"/>
  </mergeCells>
  <hyperlinks>
    <hyperlink ref="A3" r:id="rId1" xr:uid="{3D2B2540-A03A-430B-A55D-FF0B962088C6}"/>
  </hyperlinks>
  <pageMargins left="0" right="0" top="0.74803149606299213" bottom="0" header="0" footer="0"/>
  <pageSetup paperSize="9" scale="60"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aisr  un nombre d'emsemble" xr:uid="{D407B611-9F6C-4033-BF9B-40DA03C005C6}">
          <x14:formula1>
            <xm:f>Feuil2!$A$2:$A$12</xm:f>
          </x14:formula1>
          <xm:sqref>C12 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276E6-1FBD-42E3-8EAD-CB4C6C6BDD19}">
  <dimension ref="A1:A12"/>
  <sheetViews>
    <sheetView workbookViewId="0">
      <selection activeCell="A3" sqref="A3"/>
    </sheetView>
  </sheetViews>
  <sheetFormatPr baseColWidth="10" defaultRowHeight="15" x14ac:dyDescent="0.25"/>
  <sheetData>
    <row r="1" spans="1:1" x14ac:dyDescent="0.25">
      <c r="A1" t="s">
        <v>60</v>
      </c>
    </row>
    <row r="3" spans="1:1" x14ac:dyDescent="0.25">
      <c r="A3">
        <v>15</v>
      </c>
    </row>
    <row r="4" spans="1:1" x14ac:dyDescent="0.25">
      <c r="A4">
        <v>30</v>
      </c>
    </row>
    <row r="5" spans="1:1" x14ac:dyDescent="0.25">
      <c r="A5">
        <v>45</v>
      </c>
    </row>
    <row r="6" spans="1:1" x14ac:dyDescent="0.25">
      <c r="A6">
        <v>60</v>
      </c>
    </row>
    <row r="7" spans="1:1" x14ac:dyDescent="0.25">
      <c r="A7">
        <v>75</v>
      </c>
    </row>
    <row r="8" spans="1:1" x14ac:dyDescent="0.25">
      <c r="A8">
        <v>90</v>
      </c>
    </row>
    <row r="9" spans="1:1" x14ac:dyDescent="0.25">
      <c r="A9">
        <v>105</v>
      </c>
    </row>
    <row r="10" spans="1:1" x14ac:dyDescent="0.25">
      <c r="A10">
        <v>120</v>
      </c>
    </row>
    <row r="11" spans="1:1" x14ac:dyDescent="0.25">
      <c r="A11">
        <v>135</v>
      </c>
    </row>
    <row r="12" spans="1:1" x14ac:dyDescent="0.25">
      <c r="A12">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matériel association </vt:lpstr>
      <vt:lpstr>Feuil2</vt:lpstr>
      <vt:lpstr>'matériel association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MARCEAU</dc:creator>
  <cp:lastModifiedBy>Marianne POYVRE</cp:lastModifiedBy>
  <cp:lastPrinted>2024-04-05T13:58:40Z</cp:lastPrinted>
  <dcterms:created xsi:type="dcterms:W3CDTF">2024-03-27T10:32:58Z</dcterms:created>
  <dcterms:modified xsi:type="dcterms:W3CDTF">2024-04-08T09:05:20Z</dcterms:modified>
</cp:coreProperties>
</file>