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606" activeTab="0"/>
  </bookViews>
  <sheets>
    <sheet name="matériel association" sheetId="1" r:id="rId1"/>
  </sheets>
  <definedNames>
    <definedName name="_xlfn.IFS" hidden="1">#NAME?</definedName>
    <definedName name="_xlfn.SWITCH" hidden="1">#NAME?</definedName>
    <definedName name="_xlnm.Print_Area" localSheetId="0">'matériel association'!$A$1:$G$47</definedName>
  </definedNames>
  <calcPr fullCalcOnLoad="1"/>
</workbook>
</file>

<file path=xl/comments1.xml><?xml version="1.0" encoding="utf-8"?>
<comments xmlns="http://schemas.openxmlformats.org/spreadsheetml/2006/main">
  <authors>
    <author>Natacha BELLIVEAU</author>
  </authors>
  <commentList>
    <comment ref="A16" authorId="0">
      <text>
        <r>
          <rPr>
            <b/>
            <sz val="9"/>
            <rFont val="Tahoma"/>
            <family val="0"/>
          </rPr>
          <t>Natacha BELLIVEAU:</t>
        </r>
        <r>
          <rPr>
            <sz val="9"/>
            <rFont val="Tahoma"/>
            <family val="0"/>
          </rPr>
          <t xml:space="preserve">
MODIFIER EN BARRIERE DE POLICE
DEMANDER A SOUCH SI ON MET LES GRILLES HAUTES/DE CHANTIER (GRILLES Heras,?)</t>
        </r>
      </text>
    </comment>
    <comment ref="A17" authorId="0">
      <text>
        <r>
          <rPr>
            <b/>
            <sz val="9"/>
            <rFont val="Tahoma"/>
            <family val="0"/>
          </rPr>
          <t>Natacha BELLIVEAU:</t>
        </r>
        <r>
          <rPr>
            <sz val="9"/>
            <rFont val="Tahoma"/>
            <family val="0"/>
          </rPr>
          <t xml:space="preserve">
MODIFIER EN PODIUM A CISEAUX 2 X 1 M</t>
        </r>
      </text>
    </comment>
    <comment ref="A14" authorId="0">
      <text>
        <r>
          <rPr>
            <b/>
            <sz val="9"/>
            <rFont val="Tahoma"/>
            <family val="0"/>
          </rPr>
          <t>Natacha BELLIVEAU:</t>
        </r>
        <r>
          <rPr>
            <sz val="9"/>
            <rFont val="Tahoma"/>
            <family val="0"/>
          </rPr>
          <t xml:space="preserve">
AJOUTER TABLES POUR FRITERIE
</t>
        </r>
      </text>
    </comment>
  </commentList>
</comments>
</file>

<file path=xl/sharedStrings.xml><?xml version="1.0" encoding="utf-8"?>
<sst xmlns="http://schemas.openxmlformats.org/spreadsheetml/2006/main" count="67" uniqueCount="67">
  <si>
    <t>Grilles d'exposition</t>
  </si>
  <si>
    <t>Sonorisation (enceinte + 1 micro fil)</t>
  </si>
  <si>
    <t>Rallonge électrique</t>
  </si>
  <si>
    <t>Armoire électrique (5 PC 220 et 1 PC 380)</t>
  </si>
  <si>
    <t>Ouverture de débit de boissons</t>
  </si>
  <si>
    <t xml:space="preserve">Nbre de personnes attendues </t>
  </si>
  <si>
    <t xml:space="preserve">Nature de la manifestation </t>
  </si>
  <si>
    <t xml:space="preserve">Personne à contacter </t>
  </si>
  <si>
    <t>Courriel</t>
  </si>
  <si>
    <t>Mesures relatives : circulation / stationnement</t>
  </si>
  <si>
    <t>Chaises</t>
  </si>
  <si>
    <t>Barrière métallique 2 m</t>
  </si>
  <si>
    <t>ASSOCIATIONS  FONTENAISIENNES</t>
  </si>
  <si>
    <t xml:space="preserve">Date </t>
  </si>
  <si>
    <t>Téléphone</t>
  </si>
  <si>
    <t>AUTRES (à préciser) =&gt;</t>
  </si>
  <si>
    <t>Demande à adresser à la Police Municipale</t>
  </si>
  <si>
    <t>Demande à adresser à Monsieur le Maire</t>
  </si>
  <si>
    <t>Demande d'affichage et fléchage</t>
  </si>
  <si>
    <t>Sonorisation sur la voie publique</t>
  </si>
  <si>
    <t xml:space="preserve">COÛT TOTAL FACTURÉ AU DEMANDEUR </t>
  </si>
  <si>
    <t>ASSOCIATION</t>
  </si>
  <si>
    <t xml:space="preserve">MATÉRIEL ÉLECTRIQUE </t>
  </si>
  <si>
    <t>Les informations personnelles portées sur ce formulaire sont enregistrées dans un fichier informatisé par le Pôle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Pôle Vie Associative.</t>
  </si>
  <si>
    <t>Adjoint référent : Philippe MIGNET</t>
  </si>
  <si>
    <t>PRESCRIPTIONS PERMANENTES</t>
  </si>
  <si>
    <t xml:space="preserve">vieasso@ville-fontenaylecomte.fr
       </t>
  </si>
  <si>
    <t>Tél. : 02 51 53 41 30</t>
  </si>
  <si>
    <t xml:space="preserve">Service Vie Associative </t>
  </si>
  <si>
    <t>A récupérer au service Vie Associative (02.51.53.41.30)</t>
  </si>
  <si>
    <t xml:space="preserve">quantité </t>
  </si>
  <si>
    <t>Montant estimé avant validation</t>
  </si>
  <si>
    <t>Montant réel facturé</t>
  </si>
  <si>
    <t xml:space="preserve">MATÉRIEL LIVRÉ </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</si>
  <si>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</si>
  <si>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</si>
  <si>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r>
      <rPr>
        <b/>
        <sz val="11"/>
        <color indexed="9"/>
        <rFont val="Calibri"/>
        <family val="2"/>
      </rPr>
      <t xml:space="preserve">ALIMENTATION EN EAU </t>
    </r>
    <r>
      <rPr>
        <b/>
        <sz val="9"/>
        <color indexed="9"/>
        <rFont val="Calibri"/>
        <family val="2"/>
      </rPr>
      <t>(si réseau à - de 50 m)</t>
    </r>
  </si>
  <si>
    <r>
      <rPr>
        <b/>
        <sz val="10"/>
        <rFont val="Calibri"/>
        <family val="2"/>
      </rPr>
      <t xml:space="preserve"> </t>
    </r>
    <r>
      <rPr>
        <b/>
        <i/>
        <sz val="10"/>
        <rFont val="Calibri"/>
        <family val="2"/>
      </rPr>
      <t xml:space="preserve"> Pour des raisons de sécurité, le montage de structures bâchées ne sera pas réalisé en cas de météo défavorable (vent fort, etc..)</t>
    </r>
  </si>
  <si>
    <r>
      <rPr>
        <b/>
        <sz val="10"/>
        <rFont val="Calibri"/>
        <family val="2"/>
      </rPr>
      <t xml:space="preserve"> </t>
    </r>
    <r>
      <rPr>
        <b/>
        <i/>
        <sz val="10"/>
        <rFont val="Calibri"/>
        <family val="2"/>
      </rPr>
      <t>Aucun ajout à la liste de matériel ci-dessus ne sera pris en compte</t>
    </r>
  </si>
  <si>
    <r>
      <rPr>
        <b/>
        <sz val="10"/>
        <rFont val="Calibri"/>
        <family val="2"/>
      </rPr>
      <t></t>
    </r>
    <r>
      <rPr>
        <b/>
        <i/>
        <sz val="10"/>
        <rFont val="Calibri"/>
        <family val="2"/>
      </rPr>
      <t xml:space="preserve">    La Ville se réserve la priorité sur les réservations  du matériel en cas de manifestations imprévues</t>
    </r>
  </si>
  <si>
    <r>
      <t xml:space="preserve">Demande à adresser au </t>
    </r>
    <r>
      <rPr>
        <b/>
        <i/>
        <u val="single"/>
        <sz val="14"/>
        <rFont val="Calibri"/>
        <family val="2"/>
      </rPr>
      <t>minimum</t>
    </r>
    <r>
      <rPr>
        <b/>
        <i/>
        <sz val="14"/>
        <rFont val="Calibri"/>
        <family val="2"/>
      </rPr>
      <t xml:space="preserve"> :</t>
    </r>
  </si>
  <si>
    <r>
      <rPr>
        <b/>
        <i/>
        <u val="single"/>
        <sz val="14"/>
        <rFont val="Calibri"/>
        <family val="2"/>
      </rPr>
      <t>1,5 mois</t>
    </r>
    <r>
      <rPr>
        <b/>
        <i/>
        <sz val="14"/>
        <rFont val="Calibri"/>
        <family val="2"/>
      </rPr>
      <t xml:space="preserve"> avant la manifestation </t>
    </r>
  </si>
  <si>
    <t>MONTANT FACTURÉ
LIVRAISON PAR LE CTM *</t>
  </si>
  <si>
    <r>
      <t xml:space="preserve">Plein Air (5m  x 4m) ou (5m x 8m)
</t>
    </r>
    <r>
      <rPr>
        <b/>
        <i/>
        <sz val="10"/>
        <rFont val="Calibri"/>
        <family val="2"/>
      </rPr>
      <t>non disponible du 1er novembre au 1er mars</t>
    </r>
  </si>
  <si>
    <t>Adresse de facturation</t>
  </si>
  <si>
    <t>Lieu de la manifestation</t>
  </si>
  <si>
    <t>Grille exposition (environ 1m x 2m)</t>
  </si>
  <si>
    <t>Table de 2 ml avec tréteaux</t>
  </si>
  <si>
    <t>Un titre de recettes vous sera adressé par le Trésor Public – 4 Place Marcel Henri 85200 FONTENAY-LE-COMTE</t>
  </si>
  <si>
    <r>
      <t xml:space="preserve">Le demandeur sera prévenu par mail de la disponibilité du matériel 1 mois avant la date de la manifestation
* La livraison est </t>
    </r>
    <r>
      <rPr>
        <b/>
        <i/>
        <u val="single"/>
        <sz val="12"/>
        <rFont val="Calibri"/>
        <family val="2"/>
      </rPr>
      <t>obligatoirement</t>
    </r>
    <r>
      <rPr>
        <b/>
        <i/>
        <sz val="12"/>
        <rFont val="Calibri"/>
        <family val="2"/>
      </rPr>
      <t xml:space="preserve"> effectuée par le Centre Technique Municipal. 
</t>
    </r>
  </si>
  <si>
    <t xml:space="preserve">Demande faite
le 
</t>
  </si>
  <si>
    <r>
      <t>FICHE DE RÉSERVATION DE MATÉRIEL</t>
    </r>
    <r>
      <rPr>
        <b/>
        <u val="single"/>
        <sz val="16"/>
        <color indexed="9"/>
        <rFont val="Calibri"/>
        <family val="2"/>
      </rPr>
      <t xml:space="preserve">
</t>
    </r>
    <r>
      <rPr>
        <b/>
        <sz val="16"/>
        <color indexed="9"/>
        <rFont val="Calibri"/>
        <family val="2"/>
      </rPr>
      <t>2024</t>
    </r>
  </si>
  <si>
    <t>Livraison : 65 € / chalet</t>
  </si>
  <si>
    <t>Livraison-montage : 110€ / podium</t>
  </si>
  <si>
    <t xml:space="preserve">
25 € : de 0 à 20 quantités
65 € : + de 20 quantités
</t>
  </si>
  <si>
    <t>Acceptation par le demandeur après validation de la Ville (date et signature)</t>
  </si>
  <si>
    <t xml:space="preserve">MATÉRIEL LIVRÉ ET MONTÉ : Fournir un plan d'implantation des structures </t>
  </si>
  <si>
    <t>Livraison-montage : 
65 € / matériel</t>
  </si>
  <si>
    <t>Tarif en application de la décision du Maire : D 2023-375
200 € de pénalité : matériel non rangé comme à la livraison</t>
  </si>
  <si>
    <t>Stand 3 m x 3 m 
 non disponible du 1er novembre au 1er mars
(possibilité de cuisiner / friture sous stand)</t>
  </si>
  <si>
    <t>Pro-tente 3 m x 3 m 
(interdiction de cuisiner / friture sous pro-tente)</t>
  </si>
  <si>
    <t>Chalet (3 m x 2 m)</t>
  </si>
  <si>
    <r>
      <t xml:space="preserve">Podium (7,8 m x 10,8 m)
</t>
    </r>
    <r>
      <rPr>
        <b/>
        <i/>
        <sz val="10"/>
        <rFont val="Calibri"/>
        <family val="2"/>
      </rPr>
      <t>non disponible du 1er novembre au 1er mars</t>
    </r>
  </si>
  <si>
    <r>
      <t xml:space="preserve">Pagode (5 m  x 5 m)
</t>
    </r>
    <r>
      <rPr>
        <b/>
        <i/>
        <sz val="10"/>
        <rFont val="Calibri"/>
        <family val="2"/>
      </rPr>
      <t>non disponible du 1er novembre au 1er mars</t>
    </r>
  </si>
  <si>
    <t>Samia (2 m x 1 m) préciser MOQUETTES dans la case "AUTRES" si évènement en intérieur</t>
  </si>
  <si>
    <r>
      <t xml:space="preserve">Ensemble 1 table (2 m x 0,80 m) +2 bancs 
</t>
    </r>
    <r>
      <rPr>
        <b/>
        <i/>
        <sz val="8"/>
        <rFont val="Calibri"/>
        <family val="2"/>
      </rPr>
      <t>(ce matériel ne peut être dissocié)</t>
    </r>
  </si>
  <si>
    <t>- Gratuit : 1 rack de 50 chaises
- 65 € : à partir de 2 racks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</si>
</sst>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Vrai&quot;;&quot;Vrai&quot;;&quot;Faux&quot;"/>
    <numFmt numFmtId="169" formatCode="&quot;Actif&quot;;&quot;Actif&quot;;&quot;Inactif&quot;"/>
    <numFmt numFmtId="170" formatCode="[$€-2]\ #,##0.00_);[Red]\([$€-2]\ #,##0.00\)"/>
    <numFmt numFmtId="171" formatCode="[$-40C]dddd\ d\ mmmm\ yyyy"/>
    <numFmt numFmtId="172" formatCode="dd/mm/yy;@"/>
    <numFmt numFmtId="173" formatCode="#,##0.0\ &quot;€&quot;"/>
    <numFmt numFmtId="174" formatCode="#,##0\ &quot;€&quot;"/>
  </numFmts>
  <fonts count="86">
    <font>
      <sz val="10"/>
      <name val="Arial"/>
      <family val="0"/>
    </font>
    <font>
      <b/>
      <sz val="10"/>
      <name val="Calibri"/>
      <family val="2"/>
    </font>
    <font>
      <b/>
      <i/>
      <sz val="10"/>
      <name val="Calibri"/>
      <family val="2"/>
    </font>
    <font>
      <b/>
      <sz val="16"/>
      <color indexed="9"/>
      <name val="Calibri"/>
      <family val="2"/>
    </font>
    <font>
      <b/>
      <i/>
      <sz val="14"/>
      <name val="Calibri"/>
      <family val="2"/>
    </font>
    <font>
      <b/>
      <u val="single"/>
      <sz val="16"/>
      <color indexed="9"/>
      <name val="Calibri"/>
      <family val="2"/>
    </font>
    <font>
      <b/>
      <i/>
      <sz val="10"/>
      <color indexed="9"/>
      <name val="Calibri"/>
      <family val="2"/>
    </font>
    <font>
      <b/>
      <sz val="11"/>
      <color indexed="9"/>
      <name val="Calibri"/>
      <family val="2"/>
    </font>
    <font>
      <b/>
      <sz val="9"/>
      <color indexed="9"/>
      <name val="Calibri"/>
      <family val="2"/>
    </font>
    <font>
      <b/>
      <i/>
      <u val="single"/>
      <sz val="14"/>
      <name val="Calibri"/>
      <family val="2"/>
    </font>
    <font>
      <b/>
      <i/>
      <sz val="12"/>
      <name val="Calibri"/>
      <family val="2"/>
    </font>
    <font>
      <b/>
      <i/>
      <u val="single"/>
      <sz val="12"/>
      <name val="Calibri"/>
      <family val="2"/>
    </font>
    <font>
      <sz val="9"/>
      <name val="Tahoma"/>
      <family val="0"/>
    </font>
    <font>
      <b/>
      <sz val="9"/>
      <name val="Tahoma"/>
      <family val="0"/>
    </font>
    <font>
      <b/>
      <i/>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0"/>
      <name val="Calibri"/>
      <family val="2"/>
    </font>
    <font>
      <sz val="10"/>
      <color indexed="9"/>
      <name val="Arial"/>
      <family val="2"/>
    </font>
    <font>
      <sz val="10"/>
      <color indexed="8"/>
      <name val="Arial"/>
      <family val="2"/>
    </font>
    <font>
      <b/>
      <sz val="12"/>
      <color indexed="9"/>
      <name val="Calibri"/>
      <family val="2"/>
    </font>
    <font>
      <b/>
      <sz val="11"/>
      <color indexed="10"/>
      <name val="Calibri"/>
      <family val="2"/>
    </font>
    <font>
      <b/>
      <sz val="12"/>
      <color indexed="10"/>
      <name val="Calibri"/>
      <family val="2"/>
    </font>
    <font>
      <b/>
      <sz val="12"/>
      <name val="Calibri"/>
      <family val="2"/>
    </font>
    <font>
      <b/>
      <sz val="9"/>
      <name val="Calibri"/>
      <family val="2"/>
    </font>
    <font>
      <b/>
      <sz val="10"/>
      <color indexed="9"/>
      <name val="Calibri"/>
      <family val="2"/>
    </font>
    <font>
      <b/>
      <sz val="14"/>
      <name val="Calibri"/>
      <family val="2"/>
    </font>
    <font>
      <b/>
      <sz val="14"/>
      <color indexed="10"/>
      <name val="Calibri"/>
      <family val="2"/>
    </font>
    <font>
      <b/>
      <sz val="11"/>
      <name val="Calibri"/>
      <family val="2"/>
    </font>
    <font>
      <sz val="10"/>
      <name val="Calibri"/>
      <family val="2"/>
    </font>
    <font>
      <b/>
      <i/>
      <sz val="9"/>
      <name val="Calibri"/>
      <family val="2"/>
    </font>
    <font>
      <sz val="7"/>
      <name val="Calibri"/>
      <family val="2"/>
    </font>
    <font>
      <b/>
      <i/>
      <sz val="14"/>
      <color indexed="9"/>
      <name val="Calibri"/>
      <family val="2"/>
    </font>
    <font>
      <i/>
      <sz val="8"/>
      <name val="Calibri"/>
      <family val="2"/>
    </font>
    <font>
      <u val="single"/>
      <sz val="10"/>
      <color indexed="12"/>
      <name val="Calibri"/>
      <family val="2"/>
    </font>
    <font>
      <sz val="8"/>
      <name val="Calibri"/>
      <family val="2"/>
    </font>
    <font>
      <b/>
      <sz val="14"/>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Calibri"/>
      <family val="2"/>
    </font>
    <font>
      <sz val="10"/>
      <color theme="0"/>
      <name val="Arial"/>
      <family val="2"/>
    </font>
    <font>
      <sz val="10"/>
      <color theme="1"/>
      <name val="Arial"/>
      <family val="2"/>
    </font>
    <font>
      <b/>
      <sz val="12"/>
      <color theme="0"/>
      <name val="Calibri"/>
      <family val="2"/>
    </font>
    <font>
      <b/>
      <sz val="11"/>
      <color rgb="FFFF0000"/>
      <name val="Calibri"/>
      <family val="2"/>
    </font>
    <font>
      <b/>
      <sz val="12"/>
      <color rgb="FFFF0000"/>
      <name val="Calibri"/>
      <family val="2"/>
    </font>
    <font>
      <b/>
      <sz val="10"/>
      <color theme="0"/>
      <name val="Calibri"/>
      <family val="2"/>
    </font>
    <font>
      <b/>
      <sz val="14"/>
      <color rgb="FFFF0000"/>
      <name val="Calibri"/>
      <family val="2"/>
    </font>
    <font>
      <b/>
      <sz val="11"/>
      <color rgb="FF000000"/>
      <name val="Calibri"/>
      <family val="2"/>
    </font>
    <font>
      <b/>
      <sz val="14"/>
      <color theme="0"/>
      <name val="Calibri"/>
      <family val="2"/>
    </font>
    <font>
      <b/>
      <i/>
      <sz val="10"/>
      <color theme="0"/>
      <name val="Calibri"/>
      <family val="2"/>
    </font>
    <font>
      <u val="single"/>
      <sz val="10"/>
      <color theme="10"/>
      <name val="Calibri"/>
      <family val="2"/>
    </font>
    <font>
      <b/>
      <i/>
      <sz val="14"/>
      <color theme="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bgColor indexed="64"/>
      </patternFill>
    </fill>
    <fill>
      <patternFill patternType="solid">
        <fgColor theme="0" tint="-0.3499799966812134"/>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medium"/>
      <bottom>
        <color indexed="63"/>
      </bottom>
    </border>
    <border>
      <left style="thin"/>
      <right>
        <color indexed="63"/>
      </right>
      <top style="thin"/>
      <bottom style="thin"/>
    </border>
    <border>
      <left style="medium"/>
      <right>
        <color indexed="63"/>
      </right>
      <top style="medium"/>
      <bottom style="medium"/>
    </border>
    <border>
      <left style="thin"/>
      <right>
        <color indexed="63"/>
      </right>
      <top>
        <color indexed="63"/>
      </top>
      <bottom>
        <color indexed="63"/>
      </bottom>
    </border>
    <border>
      <left>
        <color indexed="63"/>
      </left>
      <right style="medium"/>
      <top style="medium"/>
      <bottom style="medium"/>
    </border>
    <border>
      <left>
        <color indexed="63"/>
      </left>
      <right style="medium"/>
      <top style="thin"/>
      <bottom style="thin"/>
    </border>
    <border>
      <left style="thin"/>
      <right>
        <color indexed="63"/>
      </right>
      <top style="thin"/>
      <bottom>
        <color indexed="63"/>
      </bottom>
    </border>
    <border>
      <left style="thin"/>
      <right style="thin"/>
      <top style="thin"/>
      <bottom>
        <color indexed="63"/>
      </bottom>
    </border>
    <border>
      <left style="thin"/>
      <right style="medium"/>
      <top style="medium"/>
      <bottom style="medium"/>
    </border>
    <border>
      <left>
        <color indexed="63"/>
      </left>
      <right style="thin"/>
      <top>
        <color indexed="63"/>
      </top>
      <bottom>
        <color indexed="63"/>
      </bottom>
    </border>
    <border>
      <left>
        <color indexed="63"/>
      </left>
      <right style="medium"/>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style="medium"/>
      <bottom>
        <color indexed="63"/>
      </bottom>
    </border>
    <border>
      <left style="thin"/>
      <right style="thin"/>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dashDot"/>
      <top style="medium"/>
      <bottom style="mediu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medium"/>
      <right>
        <color indexed="63"/>
      </right>
      <top>
        <color indexed="63"/>
      </top>
      <bottom style="medium"/>
    </border>
    <border>
      <left style="medium"/>
      <right style="thin"/>
      <top style="medium"/>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style="thin"/>
    </border>
    <border>
      <left style="dashDo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207">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vertical="center"/>
    </xf>
    <xf numFmtId="0" fontId="0" fillId="0" borderId="0" xfId="0" applyBorder="1" applyAlignment="1">
      <alignment/>
    </xf>
    <xf numFmtId="0" fontId="1" fillId="33" borderId="10" xfId="0" applyFont="1" applyFill="1" applyBorder="1" applyAlignment="1">
      <alignment horizontal="left" vertical="center"/>
    </xf>
    <xf numFmtId="0" fontId="0" fillId="0" borderId="11" xfId="0" applyBorder="1" applyAlignment="1">
      <alignment/>
    </xf>
    <xf numFmtId="166" fontId="1" fillId="34" borderId="11" xfId="0" applyNumberFormat="1" applyFont="1" applyFill="1" applyBorder="1" applyAlignment="1">
      <alignment horizontal="center" vertical="center" wrapText="1"/>
    </xf>
    <xf numFmtId="0" fontId="72" fillId="0" borderId="12" xfId="0" applyFont="1" applyBorder="1" applyAlignment="1">
      <alignment horizontal="center" vertical="center"/>
    </xf>
    <xf numFmtId="0" fontId="73" fillId="0" borderId="0" xfId="0" applyFont="1" applyFill="1" applyBorder="1" applyAlignment="1">
      <alignment/>
    </xf>
    <xf numFmtId="0" fontId="73" fillId="0" borderId="0" xfId="0" applyFont="1" applyAlignment="1">
      <alignment/>
    </xf>
    <xf numFmtId="0" fontId="74" fillId="0" borderId="0" xfId="0" applyFont="1" applyFill="1" applyBorder="1" applyAlignment="1">
      <alignment/>
    </xf>
    <xf numFmtId="0" fontId="75" fillId="35" borderId="13" xfId="0" applyFont="1" applyFill="1" applyBorder="1" applyAlignment="1">
      <alignment horizontal="center" vertical="center" wrapText="1"/>
    </xf>
    <xf numFmtId="0" fontId="76" fillId="34" borderId="13" xfId="0" applyFont="1" applyFill="1" applyBorder="1" applyAlignment="1">
      <alignment horizontal="center" vertical="center"/>
    </xf>
    <xf numFmtId="0" fontId="76" fillId="0" borderId="11" xfId="0" applyFont="1" applyBorder="1" applyAlignment="1">
      <alignment horizontal="center" vertical="center"/>
    </xf>
    <xf numFmtId="0" fontId="1" fillId="0" borderId="12" xfId="0" applyFont="1" applyBorder="1" applyAlignment="1">
      <alignment horizontal="center" vertical="center"/>
    </xf>
    <xf numFmtId="0" fontId="75" fillId="0" borderId="0" xfId="0" applyFont="1" applyFill="1" applyBorder="1" applyAlignment="1">
      <alignment vertical="center" wrapText="1"/>
    </xf>
    <xf numFmtId="0" fontId="77" fillId="36" borderId="11" xfId="0" applyFont="1" applyFill="1" applyBorder="1" applyAlignment="1">
      <alignment horizontal="center"/>
    </xf>
    <xf numFmtId="0" fontId="39" fillId="36" borderId="11" xfId="0" applyFont="1" applyFill="1" applyBorder="1" applyAlignment="1">
      <alignment horizontal="center"/>
    </xf>
    <xf numFmtId="0" fontId="39" fillId="36" borderId="14" xfId="0" applyFont="1" applyFill="1" applyBorder="1" applyAlignment="1">
      <alignment horizontal="center"/>
    </xf>
    <xf numFmtId="166" fontId="40" fillId="0" borderId="0" xfId="0" applyNumberFormat="1" applyFont="1" applyFill="1" applyBorder="1" applyAlignment="1">
      <alignment/>
    </xf>
    <xf numFmtId="0" fontId="75" fillId="35" borderId="15" xfId="0" applyFont="1" applyFill="1" applyBorder="1" applyAlignment="1">
      <alignment horizontal="center" vertical="center" wrapText="1"/>
    </xf>
    <xf numFmtId="166" fontId="1" fillId="34" borderId="16" xfId="0" applyNumberFormat="1" applyFont="1" applyFill="1" applyBorder="1" applyAlignment="1" quotePrefix="1">
      <alignment vertical="center" wrapText="1"/>
    </xf>
    <xf numFmtId="0" fontId="78" fillId="35" borderId="17" xfId="0" applyFont="1" applyFill="1" applyBorder="1" applyAlignment="1">
      <alignment horizontal="center" vertical="center" wrapText="1"/>
    </xf>
    <xf numFmtId="166" fontId="72" fillId="36" borderId="18" xfId="0" applyNumberFormat="1" applyFont="1" applyFill="1" applyBorder="1" applyAlignment="1">
      <alignment horizontal="center"/>
    </xf>
    <xf numFmtId="166" fontId="1" fillId="36" borderId="11" xfId="0" applyNumberFormat="1" applyFont="1" applyFill="1" applyBorder="1" applyAlignment="1">
      <alignment horizontal="center"/>
    </xf>
    <xf numFmtId="0" fontId="39" fillId="36" borderId="19" xfId="0" applyFont="1" applyFill="1" applyBorder="1" applyAlignment="1">
      <alignment horizontal="center"/>
    </xf>
    <xf numFmtId="0" fontId="77" fillId="36" borderId="20" xfId="0" applyFont="1" applyFill="1" applyBorder="1" applyAlignment="1">
      <alignment horizontal="center"/>
    </xf>
    <xf numFmtId="166" fontId="42" fillId="0" borderId="21" xfId="0" applyNumberFormat="1" applyFont="1" applyBorder="1" applyAlignment="1">
      <alignment horizontal="center" vertical="center"/>
    </xf>
    <xf numFmtId="166" fontId="79" fillId="0" borderId="21" xfId="0" applyNumberFormat="1" applyFont="1" applyBorder="1" applyAlignment="1">
      <alignment horizontal="center" vertical="center"/>
    </xf>
    <xf numFmtId="166" fontId="40" fillId="34" borderId="16" xfId="0" applyNumberFormat="1" applyFont="1" applyFill="1" applyBorder="1" applyAlignment="1">
      <alignment/>
    </xf>
    <xf numFmtId="166" fontId="40" fillId="34" borderId="0" xfId="0" applyNumberFormat="1" applyFont="1" applyFill="1" applyBorder="1" applyAlignment="1">
      <alignment/>
    </xf>
    <xf numFmtId="166" fontId="40" fillId="34" borderId="22" xfId="0" applyNumberFormat="1" applyFont="1" applyFill="1" applyBorder="1" applyAlignment="1">
      <alignment/>
    </xf>
    <xf numFmtId="166" fontId="1" fillId="0" borderId="11" xfId="0" applyNumberFormat="1" applyFont="1" applyBorder="1" applyAlignment="1">
      <alignment horizontal="center" vertical="center"/>
    </xf>
    <xf numFmtId="166" fontId="72" fillId="0" borderId="23" xfId="0" applyNumberFormat="1" applyFont="1" applyBorder="1" applyAlignment="1">
      <alignment horizontal="center" vertical="center"/>
    </xf>
    <xf numFmtId="0" fontId="39" fillId="36" borderId="24" xfId="0" applyFont="1" applyFill="1" applyBorder="1" applyAlignment="1">
      <alignment horizontal="center"/>
    </xf>
    <xf numFmtId="0" fontId="77" fillId="36" borderId="24" xfId="0" applyFont="1" applyFill="1" applyBorder="1" applyAlignment="1">
      <alignment horizontal="center"/>
    </xf>
    <xf numFmtId="0" fontId="77" fillId="36" borderId="19" xfId="0" applyFont="1" applyFill="1" applyBorder="1" applyAlignment="1">
      <alignment horizontal="center"/>
    </xf>
    <xf numFmtId="0" fontId="44" fillId="0" borderId="12" xfId="0" applyFont="1" applyFill="1" applyBorder="1" applyAlignment="1">
      <alignment horizontal="center" vertical="center"/>
    </xf>
    <xf numFmtId="0" fontId="1" fillId="37" borderId="25" xfId="0" applyFont="1" applyFill="1" applyBorder="1" applyAlignment="1">
      <alignment vertical="center" wrapText="1"/>
    </xf>
    <xf numFmtId="0" fontId="1" fillId="37" borderId="11" xfId="0" applyFont="1" applyFill="1" applyBorder="1" applyAlignment="1">
      <alignment horizontal="left" vertical="center" wrapText="1"/>
    </xf>
    <xf numFmtId="0" fontId="1" fillId="37" borderId="25" xfId="0" applyFont="1" applyFill="1" applyBorder="1" applyAlignment="1">
      <alignment horizontal="left" vertical="center"/>
    </xf>
    <xf numFmtId="0" fontId="1" fillId="33" borderId="11" xfId="0" applyFont="1" applyFill="1" applyBorder="1" applyAlignment="1">
      <alignment vertical="center"/>
    </xf>
    <xf numFmtId="0" fontId="1" fillId="37" borderId="25" xfId="0" applyFont="1" applyFill="1" applyBorder="1" applyAlignment="1">
      <alignment vertical="center"/>
    </xf>
    <xf numFmtId="0" fontId="1" fillId="37" borderId="11" xfId="0" applyFont="1" applyFill="1" applyBorder="1" applyAlignment="1">
      <alignment vertical="center" wrapText="1"/>
    </xf>
    <xf numFmtId="0" fontId="1" fillId="37" borderId="26" xfId="0" applyFont="1" applyFill="1" applyBorder="1" applyAlignment="1">
      <alignment vertical="center"/>
    </xf>
    <xf numFmtId="0" fontId="1" fillId="33" borderId="20" xfId="0" applyFont="1" applyFill="1" applyBorder="1" applyAlignment="1">
      <alignment vertical="center"/>
    </xf>
    <xf numFmtId="0" fontId="44" fillId="34" borderId="27" xfId="0" applyFont="1" applyFill="1" applyBorder="1" applyAlignment="1">
      <alignment horizontal="center" vertical="center"/>
    </xf>
    <xf numFmtId="0" fontId="44" fillId="0" borderId="11" xfId="0" applyFont="1" applyFill="1" applyBorder="1" applyAlignment="1">
      <alignment horizontal="center" vertical="center"/>
    </xf>
    <xf numFmtId="0" fontId="45" fillId="34" borderId="24" xfId="0" applyFont="1" applyFill="1" applyBorder="1" applyAlignment="1">
      <alignment horizontal="center" vertical="center"/>
    </xf>
    <xf numFmtId="0" fontId="78" fillId="35" borderId="28" xfId="0" applyFont="1" applyFill="1" applyBorder="1" applyAlignment="1">
      <alignment horizontal="center" vertical="center" wrapText="1"/>
    </xf>
    <xf numFmtId="166" fontId="72" fillId="0" borderId="11" xfId="0" applyNumberFormat="1" applyFont="1" applyBorder="1" applyAlignment="1">
      <alignment horizontal="center" vertical="center"/>
    </xf>
    <xf numFmtId="0" fontId="39" fillId="36" borderId="14" xfId="0" applyFont="1" applyFill="1" applyBorder="1" applyAlignment="1">
      <alignment horizontal="center" vertical="center"/>
    </xf>
    <xf numFmtId="0" fontId="76" fillId="0" borderId="12" xfId="0" applyFont="1" applyFill="1" applyBorder="1" applyAlignment="1">
      <alignment horizontal="center" vertical="center"/>
    </xf>
    <xf numFmtId="0" fontId="44" fillId="0" borderId="29" xfId="0" applyFont="1" applyFill="1" applyBorder="1" applyAlignment="1">
      <alignment horizontal="center" vertical="center"/>
    </xf>
    <xf numFmtId="0" fontId="2" fillId="38" borderId="30" xfId="0" applyFont="1" applyFill="1" applyBorder="1" applyAlignment="1">
      <alignment horizontal="left" vertical="center" wrapText="1"/>
    </xf>
    <xf numFmtId="0" fontId="2" fillId="38" borderId="31" xfId="0" applyFont="1" applyFill="1" applyBorder="1" applyAlignment="1">
      <alignment horizontal="left" vertical="center" wrapText="1"/>
    </xf>
    <xf numFmtId="0" fontId="2" fillId="38" borderId="32" xfId="0" applyFont="1" applyFill="1" applyBorder="1" applyAlignment="1">
      <alignment horizontal="left" vertical="center" wrapText="1"/>
    </xf>
    <xf numFmtId="0" fontId="2" fillId="38" borderId="33" xfId="0" applyFont="1" applyFill="1" applyBorder="1" applyAlignment="1">
      <alignment horizontal="left" vertical="center" wrapText="1"/>
    </xf>
    <xf numFmtId="0" fontId="2" fillId="38" borderId="0" xfId="0" applyFont="1" applyFill="1" applyBorder="1" applyAlignment="1">
      <alignment horizontal="left" vertical="center" wrapText="1"/>
    </xf>
    <xf numFmtId="0" fontId="2" fillId="38" borderId="34" xfId="0" applyFont="1" applyFill="1" applyBorder="1" applyAlignment="1">
      <alignment horizontal="left" vertical="center" wrapText="1"/>
    </xf>
    <xf numFmtId="0" fontId="39" fillId="0" borderId="15" xfId="0" applyFont="1" applyBorder="1" applyAlignment="1">
      <alignment horizontal="right" vertical="center" wrapText="1"/>
    </xf>
    <xf numFmtId="0" fontId="39" fillId="0" borderId="35" xfId="0" applyFont="1" applyBorder="1" applyAlignment="1">
      <alignment horizontal="right" vertical="center" wrapText="1"/>
    </xf>
    <xf numFmtId="0" fontId="39" fillId="0" borderId="36" xfId="0" applyFont="1" applyBorder="1" applyAlignment="1">
      <alignment horizontal="right" vertical="center" wrapText="1"/>
    </xf>
    <xf numFmtId="0" fontId="2" fillId="0" borderId="19"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66" fontId="1" fillId="0" borderId="20" xfId="0" applyNumberFormat="1" applyFont="1" applyBorder="1" applyAlignment="1">
      <alignment horizontal="center" vertical="center"/>
    </xf>
    <xf numFmtId="166" fontId="1" fillId="0" borderId="29" xfId="0" applyNumberFormat="1" applyFont="1" applyBorder="1" applyAlignment="1">
      <alignment horizontal="center" vertical="center"/>
    </xf>
    <xf numFmtId="166" fontId="1" fillId="0" borderId="12" xfId="0" applyNumberFormat="1" applyFont="1" applyBorder="1" applyAlignment="1">
      <alignment horizontal="center" vertical="center"/>
    </xf>
    <xf numFmtId="0" fontId="2" fillId="36" borderId="39" xfId="0" applyFont="1" applyFill="1" applyBorder="1" applyAlignment="1">
      <alignment horizontal="left" vertical="center"/>
    </xf>
    <xf numFmtId="0" fontId="2" fillId="36" borderId="40" xfId="0" applyFont="1" applyFill="1" applyBorder="1" applyAlignment="1">
      <alignment horizontal="left" vertical="center"/>
    </xf>
    <xf numFmtId="0" fontId="80" fillId="0" borderId="15"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17" xfId="0" applyFont="1" applyBorder="1" applyAlignment="1">
      <alignment horizontal="center" vertical="center" wrapText="1"/>
    </xf>
    <xf numFmtId="0" fontId="2" fillId="36" borderId="39" xfId="0" applyFont="1" applyFill="1" applyBorder="1" applyAlignment="1">
      <alignment horizontal="left" vertical="center" wrapText="1"/>
    </xf>
    <xf numFmtId="0" fontId="81" fillId="33" borderId="41" xfId="0" applyFont="1" applyFill="1" applyBorder="1" applyAlignment="1">
      <alignment horizontal="right" vertical="center"/>
    </xf>
    <xf numFmtId="0" fontId="81" fillId="33" borderId="42" xfId="0" applyFont="1" applyFill="1" applyBorder="1" applyAlignment="1">
      <alignment horizontal="right" vertical="center"/>
    </xf>
    <xf numFmtId="0" fontId="2" fillId="36" borderId="25" xfId="0" applyFont="1" applyFill="1" applyBorder="1" applyAlignment="1">
      <alignment horizontal="left" vertical="center"/>
    </xf>
    <xf numFmtId="0" fontId="2" fillId="36" borderId="11" xfId="0" applyFont="1" applyFill="1" applyBorder="1" applyAlignment="1">
      <alignment horizontal="left" vertical="center"/>
    </xf>
    <xf numFmtId="0" fontId="2" fillId="0" borderId="43" xfId="0" applyFont="1" applyBorder="1" applyAlignment="1">
      <alignment horizontal="right" vertical="center" wrapText="1"/>
    </xf>
    <xf numFmtId="0" fontId="2" fillId="0" borderId="44" xfId="0" applyFont="1" applyBorder="1" applyAlignment="1">
      <alignment horizontal="right" vertical="center" wrapText="1"/>
    </xf>
    <xf numFmtId="0" fontId="82" fillId="39" borderId="15" xfId="0" applyFont="1" applyFill="1" applyBorder="1" applyAlignment="1">
      <alignment horizontal="center" vertical="center" wrapText="1"/>
    </xf>
    <xf numFmtId="0" fontId="82" fillId="39" borderId="35" xfId="0" applyFont="1" applyFill="1" applyBorder="1" applyAlignment="1">
      <alignment horizontal="center" vertical="center"/>
    </xf>
    <xf numFmtId="0" fontId="82" fillId="39" borderId="17" xfId="0" applyFont="1" applyFill="1" applyBorder="1" applyAlignment="1">
      <alignment horizontal="center" vertical="center"/>
    </xf>
    <xf numFmtId="0" fontId="39" fillId="34" borderId="19" xfId="0" applyFont="1" applyFill="1" applyBorder="1" applyAlignment="1">
      <alignment horizontal="center" vertical="center" wrapText="1"/>
    </xf>
    <xf numFmtId="0" fontId="39" fillId="34" borderId="38"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9" fillId="34" borderId="22" xfId="0" applyFont="1" applyFill="1" applyBorder="1" applyAlignment="1">
      <alignment horizontal="center" vertical="center" wrapText="1"/>
    </xf>
    <xf numFmtId="0" fontId="39" fillId="34" borderId="24" xfId="0" applyFont="1" applyFill="1" applyBorder="1" applyAlignment="1">
      <alignment horizontal="center" vertical="center" wrapText="1"/>
    </xf>
    <xf numFmtId="0" fontId="39" fillId="34" borderId="45" xfId="0" applyFont="1" applyFill="1" applyBorder="1" applyAlignment="1">
      <alignment horizontal="center" vertical="center" wrapText="1"/>
    </xf>
    <xf numFmtId="0" fontId="1" fillId="36" borderId="33" xfId="0" applyFont="1" applyFill="1" applyBorder="1" applyAlignment="1">
      <alignment horizontal="right" vertical="center"/>
    </xf>
    <xf numFmtId="0" fontId="1" fillId="36" borderId="0" xfId="0" applyFont="1" applyFill="1" applyBorder="1" applyAlignment="1">
      <alignment horizontal="right" vertical="center"/>
    </xf>
    <xf numFmtId="0" fontId="1" fillId="36" borderId="46" xfId="0" applyFont="1" applyFill="1" applyBorder="1" applyAlignment="1">
      <alignment horizontal="right" vertical="center"/>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1" fillId="34" borderId="14" xfId="0" applyFont="1" applyFill="1" applyBorder="1" applyAlignment="1">
      <alignment horizontal="center" vertical="center" wrapText="1"/>
    </xf>
    <xf numFmtId="0" fontId="1" fillId="34" borderId="14" xfId="0" applyFont="1" applyFill="1" applyBorder="1" applyAlignment="1">
      <alignment horizontal="center" vertical="center"/>
    </xf>
    <xf numFmtId="0" fontId="36" fillId="35" borderId="47" xfId="0" applyFont="1" applyFill="1" applyBorder="1" applyAlignment="1">
      <alignment horizontal="center" vertical="center" wrapText="1"/>
    </xf>
    <xf numFmtId="0" fontId="75" fillId="35" borderId="13"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77" fillId="0" borderId="37" xfId="0" applyFont="1" applyFill="1" applyBorder="1" applyAlignment="1">
      <alignment horizontal="center" vertical="center" wrapText="1"/>
    </xf>
    <xf numFmtId="0" fontId="77" fillId="0" borderId="38"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48" xfId="0" applyFont="1" applyFill="1" applyBorder="1" applyAlignment="1">
      <alignment horizontal="center" vertical="center" wrapText="1"/>
    </xf>
    <xf numFmtId="0" fontId="77" fillId="0" borderId="45" xfId="0" applyFont="1" applyFill="1" applyBorder="1" applyAlignment="1">
      <alignment horizontal="center" vertical="center" wrapText="1"/>
    </xf>
    <xf numFmtId="166" fontId="1" fillId="36" borderId="49" xfId="0" applyNumberFormat="1" applyFont="1" applyFill="1" applyBorder="1" applyAlignment="1">
      <alignment horizontal="center" vertical="center"/>
    </xf>
    <xf numFmtId="166" fontId="1" fillId="36" borderId="34" xfId="0" applyNumberFormat="1" applyFont="1" applyFill="1" applyBorder="1" applyAlignment="1">
      <alignment horizontal="center" vertical="center"/>
    </xf>
    <xf numFmtId="0" fontId="2" fillId="38" borderId="33" xfId="0" applyFont="1" applyFill="1" applyBorder="1" applyAlignment="1">
      <alignment horizontal="left" vertical="center"/>
    </xf>
    <xf numFmtId="0" fontId="2" fillId="38" borderId="0" xfId="0" applyFont="1" applyFill="1" applyBorder="1" applyAlignment="1">
      <alignment horizontal="left" vertical="center"/>
    </xf>
    <xf numFmtId="0" fontId="2" fillId="38" borderId="34" xfId="0" applyFont="1" applyFill="1" applyBorder="1" applyAlignment="1">
      <alignment horizontal="left" vertical="center"/>
    </xf>
    <xf numFmtId="0" fontId="1" fillId="0" borderId="14" xfId="0" applyFont="1" applyFill="1" applyBorder="1" applyAlignment="1">
      <alignment horizontal="left" vertical="center"/>
    </xf>
    <xf numFmtId="0" fontId="1" fillId="0" borderId="50" xfId="0" applyFont="1" applyFill="1" applyBorder="1" applyAlignment="1">
      <alignment horizontal="left" vertical="center"/>
    </xf>
    <xf numFmtId="0" fontId="2" fillId="36" borderId="25" xfId="0" applyFont="1" applyFill="1" applyBorder="1" applyAlignment="1">
      <alignment horizontal="left" vertical="center" wrapText="1"/>
    </xf>
    <xf numFmtId="0" fontId="51" fillId="0" borderId="51" xfId="0" applyFont="1" applyBorder="1" applyAlignment="1">
      <alignment horizontal="center"/>
    </xf>
    <xf numFmtId="0" fontId="51" fillId="0" borderId="35" xfId="0" applyFont="1" applyBorder="1" applyAlignment="1">
      <alignment horizontal="center"/>
    </xf>
    <xf numFmtId="0" fontId="51" fillId="0" borderId="17" xfId="0" applyFont="1" applyBorder="1" applyAlignment="1">
      <alignment horizontal="center"/>
    </xf>
    <xf numFmtId="166" fontId="72" fillId="0" borderId="20" xfId="0" applyNumberFormat="1" applyFont="1" applyBorder="1" applyAlignment="1">
      <alignment horizontal="center" vertical="center"/>
    </xf>
    <xf numFmtId="166" fontId="72" fillId="0" borderId="29" xfId="0" applyNumberFormat="1" applyFont="1" applyBorder="1" applyAlignment="1">
      <alignment horizontal="center" vertical="center"/>
    </xf>
    <xf numFmtId="166" fontId="72" fillId="0" borderId="12" xfId="0" applyNumberFormat="1" applyFont="1" applyBorder="1" applyAlignment="1">
      <alignment horizontal="center" vertical="center"/>
    </xf>
    <xf numFmtId="0" fontId="2" fillId="0" borderId="25" xfId="0" applyFont="1" applyBorder="1" applyAlignment="1">
      <alignment horizontal="left" vertical="center" wrapText="1"/>
    </xf>
    <xf numFmtId="0" fontId="2" fillId="0" borderId="11" xfId="0" applyFont="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3" xfId="0" applyFont="1" applyBorder="1" applyAlignment="1">
      <alignment horizontal="left" vertical="center" wrapText="1"/>
    </xf>
    <xf numFmtId="0" fontId="2" fillId="0" borderId="50" xfId="0" applyFont="1" applyBorder="1" applyAlignment="1">
      <alignment horizontal="left" vertical="center"/>
    </xf>
    <xf numFmtId="0" fontId="46" fillId="0" borderId="2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60" fillId="0" borderId="14" xfId="44" applyFill="1" applyBorder="1" applyAlignment="1">
      <alignment horizontal="center"/>
    </xf>
    <xf numFmtId="0" fontId="83" fillId="0" borderId="44" xfId="44" applyFont="1" applyFill="1" applyBorder="1" applyAlignment="1">
      <alignment horizontal="center"/>
    </xf>
    <xf numFmtId="0" fontId="83" fillId="0" borderId="50" xfId="44" applyFont="1" applyFill="1" applyBorder="1" applyAlignment="1">
      <alignment horizontal="center"/>
    </xf>
    <xf numFmtId="14" fontId="1" fillId="0" borderId="14" xfId="0" applyNumberFormat="1" applyFont="1" applyFill="1" applyBorder="1" applyAlignment="1">
      <alignment horizontal="left" vertical="center"/>
    </xf>
    <xf numFmtId="14" fontId="1" fillId="0" borderId="44" xfId="0" applyNumberFormat="1" applyFont="1" applyFill="1" applyBorder="1" applyAlignment="1">
      <alignment horizontal="left" vertical="center"/>
    </xf>
    <xf numFmtId="0" fontId="77" fillId="0" borderId="52" xfId="0" applyFont="1" applyFill="1" applyBorder="1" applyAlignment="1">
      <alignment horizontal="center" vertical="center" wrapText="1"/>
    </xf>
    <xf numFmtId="0" fontId="77" fillId="0" borderId="53" xfId="0" applyFont="1" applyFill="1" applyBorder="1" applyAlignment="1">
      <alignment horizontal="center" vertical="center" wrapText="1"/>
    </xf>
    <xf numFmtId="0" fontId="77" fillId="0" borderId="54"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5" borderId="24" xfId="0" applyFont="1" applyFill="1" applyBorder="1" applyAlignment="1">
      <alignment horizontal="center" vertical="center" wrapText="1"/>
    </xf>
    <xf numFmtId="166" fontId="72" fillId="36" borderId="49" xfId="0" applyNumberFormat="1" applyFont="1" applyFill="1" applyBorder="1" applyAlignment="1">
      <alignment horizontal="center" vertical="center"/>
    </xf>
    <xf numFmtId="166" fontId="72" fillId="36" borderId="34" xfId="0" applyNumberFormat="1" applyFont="1" applyFill="1" applyBorder="1" applyAlignment="1">
      <alignment horizontal="center" vertical="center"/>
    </xf>
    <xf numFmtId="0" fontId="75" fillId="39" borderId="43" xfId="0" applyFont="1" applyFill="1" applyBorder="1" applyAlignment="1">
      <alignment horizontal="center" vertical="center" wrapText="1"/>
    </xf>
    <xf numFmtId="0" fontId="75" fillId="39" borderId="44" xfId="0" applyFont="1" applyFill="1" applyBorder="1" applyAlignment="1">
      <alignment horizontal="center" vertical="center" wrapText="1"/>
    </xf>
    <xf numFmtId="0" fontId="75" fillId="39" borderId="18"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42" fillId="36" borderId="30" xfId="0" applyFont="1" applyFill="1" applyBorder="1" applyAlignment="1">
      <alignment horizontal="right" vertical="top"/>
    </xf>
    <xf numFmtId="0" fontId="42" fillId="36" borderId="31" xfId="0" applyFont="1" applyFill="1" applyBorder="1" applyAlignment="1">
      <alignment horizontal="right" vertical="top"/>
    </xf>
    <xf numFmtId="0" fontId="49" fillId="36" borderId="33" xfId="0" applyFont="1" applyFill="1" applyBorder="1" applyAlignment="1">
      <alignment horizontal="right" vertical="top"/>
    </xf>
    <xf numFmtId="0" fontId="49" fillId="36" borderId="0" xfId="0" applyFont="1" applyFill="1" applyBorder="1" applyAlignment="1">
      <alignment horizontal="right" vertical="top"/>
    </xf>
    <xf numFmtId="0" fontId="83" fillId="36" borderId="33" xfId="44" applyFont="1" applyFill="1" applyBorder="1" applyAlignment="1">
      <alignment horizontal="right" vertical="top" wrapText="1"/>
    </xf>
    <xf numFmtId="0" fontId="51" fillId="36" borderId="0" xfId="0" applyFont="1" applyFill="1" applyBorder="1" applyAlignment="1">
      <alignment horizontal="right" vertical="top"/>
    </xf>
    <xf numFmtId="0" fontId="3" fillId="40" borderId="13" xfId="0" applyFont="1" applyFill="1" applyBorder="1" applyAlignment="1">
      <alignment horizontal="center" vertical="center" wrapText="1"/>
    </xf>
    <xf numFmtId="0" fontId="3" fillId="40" borderId="31"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2" fillId="34" borderId="47" xfId="0" applyFont="1" applyFill="1" applyBorder="1" applyAlignment="1">
      <alignment horizontal="left" vertical="center"/>
    </xf>
    <xf numFmtId="0" fontId="2" fillId="34" borderId="27" xfId="0" applyFont="1" applyFill="1" applyBorder="1" applyAlignment="1">
      <alignment horizontal="left" vertical="center"/>
    </xf>
    <xf numFmtId="0" fontId="75" fillId="35" borderId="30" xfId="0" applyFont="1" applyFill="1" applyBorder="1" applyAlignment="1">
      <alignment horizontal="center" vertical="center" wrapText="1"/>
    </xf>
    <xf numFmtId="0" fontId="75" fillId="35" borderId="5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50" xfId="0" applyFont="1" applyFill="1" applyBorder="1" applyAlignment="1">
      <alignment horizontal="center" vertical="center"/>
    </xf>
    <xf numFmtId="3" fontId="45" fillId="0" borderId="14" xfId="0" applyNumberFormat="1" applyFont="1" applyFill="1" applyBorder="1" applyAlignment="1">
      <alignment horizontal="center"/>
    </xf>
    <xf numFmtId="3" fontId="45" fillId="0" borderId="44" xfId="0" applyNumberFormat="1" applyFont="1" applyFill="1" applyBorder="1" applyAlignment="1">
      <alignment horizontal="center"/>
    </xf>
    <xf numFmtId="3" fontId="45" fillId="0" borderId="50" xfId="0" applyNumberFormat="1" applyFont="1" applyFill="1" applyBorder="1" applyAlignment="1">
      <alignment horizontal="center"/>
    </xf>
    <xf numFmtId="0" fontId="39" fillId="38" borderId="15" xfId="0" applyFont="1" applyFill="1" applyBorder="1" applyAlignment="1">
      <alignment horizontal="center"/>
    </xf>
    <xf numFmtId="0" fontId="39" fillId="38" borderId="35" xfId="0" applyFont="1" applyFill="1" applyBorder="1" applyAlignment="1">
      <alignment horizontal="center"/>
    </xf>
    <xf numFmtId="0" fontId="39" fillId="38" borderId="17" xfId="0" applyFont="1" applyFill="1" applyBorder="1" applyAlignment="1">
      <alignment horizontal="center"/>
    </xf>
    <xf numFmtId="0" fontId="1" fillId="0" borderId="19" xfId="0" applyFont="1" applyFill="1" applyBorder="1" applyAlignment="1">
      <alignment horizontal="center" vertical="center"/>
    </xf>
    <xf numFmtId="0" fontId="1" fillId="0" borderId="38" xfId="0" applyFont="1" applyFill="1" applyBorder="1" applyAlignment="1">
      <alignment horizontal="center" vertical="center"/>
    </xf>
    <xf numFmtId="0" fontId="2" fillId="38" borderId="46" xfId="0" applyFont="1" applyFill="1" applyBorder="1" applyAlignment="1">
      <alignment horizontal="left" vertical="center" wrapText="1"/>
    </xf>
    <xf numFmtId="0" fontId="2" fillId="38" borderId="59" xfId="0" applyFont="1" applyFill="1" applyBorder="1" applyAlignment="1">
      <alignment horizontal="left" vertical="center" wrapText="1"/>
    </xf>
    <xf numFmtId="0" fontId="2" fillId="38" borderId="60"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11" xfId="0" applyFont="1" applyFill="1" applyBorder="1" applyAlignment="1">
      <alignment horizontal="left" vertical="center"/>
    </xf>
    <xf numFmtId="0" fontId="2" fillId="0" borderId="25" xfId="0" applyFont="1" applyFill="1" applyBorder="1" applyAlignment="1">
      <alignment horizontal="left" vertical="center" wrapText="1"/>
    </xf>
    <xf numFmtId="0" fontId="75" fillId="35" borderId="58" xfId="0" applyFont="1" applyFill="1" applyBorder="1" applyAlignment="1">
      <alignment horizontal="center" vertical="center" wrapText="1"/>
    </xf>
    <xf numFmtId="0" fontId="75" fillId="35" borderId="46" xfId="0" applyFont="1" applyFill="1" applyBorder="1" applyAlignment="1">
      <alignment horizontal="center" vertical="center" wrapText="1"/>
    </xf>
    <xf numFmtId="0" fontId="75" fillId="35" borderId="61" xfId="0" applyFont="1" applyFill="1" applyBorder="1" applyAlignment="1">
      <alignment horizontal="center" vertical="center" wrapText="1"/>
    </xf>
    <xf numFmtId="0" fontId="2" fillId="36" borderId="14" xfId="0" applyFont="1" applyFill="1" applyBorder="1" applyAlignment="1">
      <alignment horizontal="left" vertical="center" wrapText="1"/>
    </xf>
    <xf numFmtId="0" fontId="46" fillId="0" borderId="14"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50" xfId="0" applyFont="1" applyFill="1" applyBorder="1" applyAlignment="1">
      <alignment horizontal="center" vertical="center"/>
    </xf>
    <xf numFmtId="0" fontId="77" fillId="0" borderId="14" xfId="0" applyFont="1" applyFill="1" applyBorder="1" applyAlignment="1">
      <alignment horizontal="center" vertical="center" wrapText="1"/>
    </xf>
    <xf numFmtId="0" fontId="77" fillId="0" borderId="44" xfId="0" applyFont="1" applyFill="1" applyBorder="1" applyAlignment="1">
      <alignment horizontal="center" vertical="center" wrapText="1"/>
    </xf>
    <xf numFmtId="0" fontId="77" fillId="0" borderId="50" xfId="0" applyFont="1" applyFill="1" applyBorder="1" applyAlignment="1">
      <alignment horizontal="center" vertical="center" wrapText="1"/>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xf numFmtId="0" fontId="2" fillId="0" borderId="48" xfId="0" applyFont="1" applyFill="1" applyBorder="1" applyAlignment="1">
      <alignment horizontal="left" vertical="center"/>
    </xf>
    <xf numFmtId="0" fontId="2" fillId="0" borderId="45" xfId="0" applyFont="1" applyFill="1" applyBorder="1" applyAlignment="1">
      <alignment horizontal="left" vertical="center"/>
    </xf>
    <xf numFmtId="0" fontId="47" fillId="0" borderId="24" xfId="0" applyFont="1" applyBorder="1" applyAlignment="1">
      <alignment horizontal="center" wrapText="1"/>
    </xf>
    <xf numFmtId="0" fontId="47" fillId="0" borderId="48" xfId="0" applyFont="1" applyBorder="1" applyAlignment="1">
      <alignment horizontal="center" wrapText="1"/>
    </xf>
    <xf numFmtId="0" fontId="47" fillId="0" borderId="45" xfId="0" applyFont="1" applyBorder="1" applyAlignment="1">
      <alignment horizontal="center" wrapText="1"/>
    </xf>
    <xf numFmtId="0" fontId="84" fillId="40" borderId="0" xfId="0" applyFont="1" applyFill="1" applyBorder="1" applyAlignment="1">
      <alignment horizontal="center" vertical="center" wrapText="1"/>
    </xf>
    <xf numFmtId="0" fontId="4" fillId="38" borderId="30" xfId="0" applyFont="1" applyFill="1" applyBorder="1" applyAlignment="1">
      <alignment horizontal="center" vertical="center" wrapText="1"/>
    </xf>
    <xf numFmtId="0" fontId="4" fillId="38" borderId="31" xfId="0" applyFont="1" applyFill="1" applyBorder="1" applyAlignment="1">
      <alignment horizontal="center" vertical="center" wrapText="1"/>
    </xf>
    <xf numFmtId="0" fontId="4" fillId="38" borderId="33" xfId="0" applyFont="1" applyFill="1" applyBorder="1" applyAlignment="1">
      <alignment horizontal="center" vertical="center" wrapText="1"/>
    </xf>
    <xf numFmtId="0" fontId="4" fillId="38" borderId="0" xfId="0" applyFont="1" applyFill="1" applyBorder="1" applyAlignment="1">
      <alignment horizontal="center" vertical="center" wrapText="1"/>
    </xf>
    <xf numFmtId="0" fontId="10" fillId="38" borderId="33"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10" fillId="38" borderId="46" xfId="0" applyFont="1" applyFill="1" applyBorder="1" applyAlignment="1">
      <alignment horizontal="center" vertical="center" wrapText="1"/>
    </xf>
    <xf numFmtId="0" fontId="10" fillId="38" borderId="59" xfId="0" applyFont="1" applyFill="1" applyBorder="1" applyAlignment="1">
      <alignment horizontal="center" vertical="center" wrapText="1"/>
    </xf>
    <xf numFmtId="166" fontId="1" fillId="34" borderId="20" xfId="0" applyNumberFormat="1" applyFont="1" applyFill="1" applyBorder="1" applyAlignment="1">
      <alignment horizontal="center" vertical="center" wrapText="1"/>
    </xf>
    <xf numFmtId="166" fontId="1" fillId="34" borderId="29" xfId="0" applyNumberFormat="1"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19050</xdr:rowOff>
    </xdr:from>
    <xdr:to>
      <xdr:col>1</xdr:col>
      <xdr:colOff>295275</xdr:colOff>
      <xdr:row>1</xdr:row>
      <xdr:rowOff>381000</xdr:rowOff>
    </xdr:to>
    <xdr:pic>
      <xdr:nvPicPr>
        <xdr:cNvPr id="1" name="Image 1"/>
        <xdr:cNvPicPr preferRelativeResize="1">
          <a:picLocks noChangeAspect="1"/>
        </xdr:cNvPicPr>
      </xdr:nvPicPr>
      <xdr:blipFill>
        <a:blip r:embed="rId1"/>
        <a:stretch>
          <a:fillRect/>
        </a:stretch>
      </xdr:blipFill>
      <xdr:spPr>
        <a:xfrm>
          <a:off x="133350" y="266700"/>
          <a:ext cx="1447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easso@ville-fontenaylecomte.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I12" sqref="I12"/>
    </sheetView>
  </sheetViews>
  <sheetFormatPr defaultColWidth="11.421875" defaultRowHeight="12.75"/>
  <cols>
    <col min="1" max="1" width="19.28125" style="0" customWidth="1"/>
    <col min="2" max="2" width="21.140625" style="0" customWidth="1"/>
    <col min="3" max="3" width="20.57421875" style="0" customWidth="1"/>
    <col min="4" max="4" width="19.140625" style="0" customWidth="1"/>
    <col min="5" max="5" width="25.140625" style="0" customWidth="1"/>
    <col min="6" max="6" width="14.7109375" style="0" customWidth="1"/>
    <col min="7" max="7" width="12.8515625" style="0" customWidth="1"/>
  </cols>
  <sheetData>
    <row r="1" spans="1:7" ht="19.5" customHeight="1">
      <c r="A1" s="146" t="s">
        <v>28</v>
      </c>
      <c r="B1" s="147"/>
      <c r="C1" s="152" t="s">
        <v>51</v>
      </c>
      <c r="D1" s="153"/>
      <c r="E1" s="153"/>
      <c r="F1" s="85" t="s">
        <v>50</v>
      </c>
      <c r="G1" s="86"/>
    </row>
    <row r="2" spans="1:7" ht="35.25" customHeight="1">
      <c r="A2" s="148" t="s">
        <v>27</v>
      </c>
      <c r="B2" s="149"/>
      <c r="C2" s="154"/>
      <c r="D2" s="155"/>
      <c r="E2" s="155"/>
      <c r="F2" s="87"/>
      <c r="G2" s="88"/>
    </row>
    <row r="3" spans="1:7" ht="19.5" customHeight="1" thickBot="1">
      <c r="A3" s="150" t="s">
        <v>26</v>
      </c>
      <c r="B3" s="151"/>
      <c r="C3" s="196" t="s">
        <v>12</v>
      </c>
      <c r="D3" s="196"/>
      <c r="E3" s="196"/>
      <c r="F3" s="87"/>
      <c r="G3" s="88"/>
    </row>
    <row r="4" spans="1:7" ht="19.5" customHeight="1">
      <c r="A4" s="91" t="s">
        <v>24</v>
      </c>
      <c r="B4" s="92"/>
      <c r="C4" s="197" t="s">
        <v>40</v>
      </c>
      <c r="D4" s="198"/>
      <c r="E4" s="198"/>
      <c r="F4" s="87"/>
      <c r="G4" s="88"/>
    </row>
    <row r="5" spans="1:7" ht="19.5" customHeight="1" thickBot="1">
      <c r="A5" s="93"/>
      <c r="B5" s="92"/>
      <c r="C5" s="199" t="s">
        <v>41</v>
      </c>
      <c r="D5" s="200"/>
      <c r="E5" s="200"/>
      <c r="F5" s="89"/>
      <c r="G5" s="90"/>
    </row>
    <row r="6" spans="1:7" s="2" customFormat="1" ht="23.25" customHeight="1">
      <c r="A6" s="5" t="s">
        <v>21</v>
      </c>
      <c r="B6" s="160"/>
      <c r="C6" s="161"/>
      <c r="D6" s="161"/>
      <c r="E6" s="161"/>
      <c r="F6" s="161"/>
      <c r="G6" s="162"/>
    </row>
    <row r="7" spans="1:8" s="2" customFormat="1" ht="24.75" customHeight="1">
      <c r="A7" s="39" t="s">
        <v>6</v>
      </c>
      <c r="B7" s="161"/>
      <c r="C7" s="161"/>
      <c r="D7" s="40" t="s">
        <v>5</v>
      </c>
      <c r="E7" s="163"/>
      <c r="F7" s="164"/>
      <c r="G7" s="165"/>
      <c r="H7" s="11"/>
    </row>
    <row r="8" spans="1:8" s="2" customFormat="1" ht="19.5" customHeight="1">
      <c r="A8" s="41" t="s">
        <v>13</v>
      </c>
      <c r="B8" s="131"/>
      <c r="C8" s="132"/>
      <c r="D8" s="42" t="s">
        <v>44</v>
      </c>
      <c r="E8" s="160"/>
      <c r="F8" s="161"/>
      <c r="G8" s="162"/>
      <c r="H8" s="11"/>
    </row>
    <row r="9" spans="1:8" s="2" customFormat="1" ht="19.5" customHeight="1">
      <c r="A9" s="43" t="s">
        <v>45</v>
      </c>
      <c r="B9" s="111"/>
      <c r="C9" s="112"/>
      <c r="D9" s="44" t="s">
        <v>8</v>
      </c>
      <c r="E9" s="128"/>
      <c r="F9" s="129"/>
      <c r="G9" s="130"/>
      <c r="H9" s="9"/>
    </row>
    <row r="10" spans="1:8" s="2" customFormat="1" ht="19.5" customHeight="1" thickBot="1">
      <c r="A10" s="45" t="s">
        <v>7</v>
      </c>
      <c r="B10" s="169"/>
      <c r="C10" s="170"/>
      <c r="D10" s="46" t="s">
        <v>14</v>
      </c>
      <c r="E10" s="143"/>
      <c r="F10" s="144"/>
      <c r="G10" s="145"/>
      <c r="H10" s="9"/>
    </row>
    <row r="11" spans="1:8" ht="38.25" customHeight="1" thickBot="1">
      <c r="A11" s="158" t="s">
        <v>33</v>
      </c>
      <c r="B11" s="159"/>
      <c r="C11" s="12" t="s">
        <v>34</v>
      </c>
      <c r="D11" s="12" t="s">
        <v>35</v>
      </c>
      <c r="E11" s="21" t="s">
        <v>42</v>
      </c>
      <c r="F11" s="50" t="s">
        <v>31</v>
      </c>
      <c r="G11" s="23" t="s">
        <v>32</v>
      </c>
      <c r="H11" s="16"/>
    </row>
    <row r="12" spans="1:8" ht="31.5" customHeight="1">
      <c r="A12" s="156" t="s">
        <v>10</v>
      </c>
      <c r="B12" s="157"/>
      <c r="C12" s="47"/>
      <c r="D12" s="13"/>
      <c r="E12" s="22" t="s">
        <v>66</v>
      </c>
      <c r="F12" s="33">
        <f>IF(C12&lt;51,0,65)</f>
        <v>0</v>
      </c>
      <c r="G12" s="51">
        <f>IF(D12&lt;51,0,65)</f>
        <v>0</v>
      </c>
      <c r="H12" s="10"/>
    </row>
    <row r="13" spans="1:9" ht="21.75" customHeight="1">
      <c r="A13" s="124" t="s">
        <v>65</v>
      </c>
      <c r="B13" s="125"/>
      <c r="C13" s="48"/>
      <c r="D13" s="14"/>
      <c r="E13" s="96" t="s">
        <v>54</v>
      </c>
      <c r="F13" s="67" t="str">
        <f>IF(C20=0,"0,00 €",IF(C20&lt;21,"25,00 €","65,00 €"))</f>
        <v>0,00 €</v>
      </c>
      <c r="G13" s="117" t="str">
        <f>IF(D20=0,"0,00 €",IF(D20&lt;21,"25,00 €","65,00 €"))</f>
        <v>0,00 €</v>
      </c>
      <c r="I13" s="6"/>
    </row>
    <row r="14" spans="1:7" ht="15.75" customHeight="1">
      <c r="A14" s="94" t="s">
        <v>47</v>
      </c>
      <c r="B14" s="95"/>
      <c r="C14" s="48"/>
      <c r="D14" s="14"/>
      <c r="E14" s="97"/>
      <c r="F14" s="68"/>
      <c r="G14" s="118"/>
    </row>
    <row r="15" spans="1:8" ht="18" customHeight="1">
      <c r="A15" s="94" t="s">
        <v>46</v>
      </c>
      <c r="B15" s="95" t="s">
        <v>0</v>
      </c>
      <c r="C15" s="48"/>
      <c r="D15" s="14"/>
      <c r="E15" s="97"/>
      <c r="F15" s="68"/>
      <c r="G15" s="118"/>
      <c r="H15" s="10"/>
    </row>
    <row r="16" spans="1:8" ht="18" customHeight="1">
      <c r="A16" s="94" t="s">
        <v>11</v>
      </c>
      <c r="B16" s="95"/>
      <c r="C16" s="48"/>
      <c r="D16" s="14"/>
      <c r="E16" s="97"/>
      <c r="F16" s="68"/>
      <c r="G16" s="118"/>
      <c r="H16" s="10"/>
    </row>
    <row r="17" spans="1:7" ht="27.75" customHeight="1">
      <c r="A17" s="120" t="s">
        <v>64</v>
      </c>
      <c r="B17" s="121"/>
      <c r="C17" s="54"/>
      <c r="D17" s="14"/>
      <c r="E17" s="97"/>
      <c r="F17" s="68"/>
      <c r="G17" s="118"/>
    </row>
    <row r="18" spans="1:7" ht="41.25" customHeight="1">
      <c r="A18" s="120" t="s">
        <v>59</v>
      </c>
      <c r="B18" s="121"/>
      <c r="C18" s="48"/>
      <c r="D18" s="14"/>
      <c r="E18" s="97"/>
      <c r="F18" s="68"/>
      <c r="G18" s="118"/>
    </row>
    <row r="19" spans="1:7" ht="27" customHeight="1">
      <c r="A19" s="120" t="s">
        <v>60</v>
      </c>
      <c r="B19" s="95"/>
      <c r="C19" s="48"/>
      <c r="D19" s="14"/>
      <c r="E19" s="97"/>
      <c r="F19" s="69"/>
      <c r="G19" s="119"/>
    </row>
    <row r="20" spans="1:7" ht="27" customHeight="1">
      <c r="A20" s="80" t="s">
        <v>30</v>
      </c>
      <c r="B20" s="81"/>
      <c r="C20" s="15">
        <f>SUM(C13:C19)</f>
        <v>0</v>
      </c>
      <c r="D20" s="8">
        <f>SUM(D13:D19)</f>
        <v>0</v>
      </c>
      <c r="E20" s="49"/>
      <c r="F20" s="33">
        <f>F12+F13</f>
        <v>0</v>
      </c>
      <c r="G20" s="34">
        <f>G12+G13</f>
        <v>0</v>
      </c>
    </row>
    <row r="21" spans="1:7" ht="21.75" customHeight="1">
      <c r="A21" s="140" t="s">
        <v>56</v>
      </c>
      <c r="B21" s="141"/>
      <c r="C21" s="141"/>
      <c r="D21" s="141"/>
      <c r="E21" s="141"/>
      <c r="F21" s="141"/>
      <c r="G21" s="142"/>
    </row>
    <row r="22" spans="1:7" ht="18" customHeight="1">
      <c r="A22" s="78" t="s">
        <v>61</v>
      </c>
      <c r="B22" s="79"/>
      <c r="C22" s="18"/>
      <c r="D22" s="17"/>
      <c r="E22" s="7" t="s">
        <v>52</v>
      </c>
      <c r="F22" s="25">
        <f>SUM(C22*65)</f>
        <v>0</v>
      </c>
      <c r="G22" s="24">
        <f>SUM(D22*65)</f>
        <v>0</v>
      </c>
    </row>
    <row r="23" spans="1:7" ht="26.25" customHeight="1">
      <c r="A23" s="113" t="s">
        <v>62</v>
      </c>
      <c r="B23" s="180"/>
      <c r="C23" s="52"/>
      <c r="D23" s="17"/>
      <c r="E23" s="7" t="s">
        <v>53</v>
      </c>
      <c r="F23" s="25">
        <f>SUM(C23*110)</f>
        <v>0</v>
      </c>
      <c r="G23" s="24">
        <f>SUM(D23*110)</f>
        <v>0</v>
      </c>
    </row>
    <row r="24" spans="1:7" ht="9" customHeight="1">
      <c r="A24" s="78"/>
      <c r="B24" s="79"/>
      <c r="C24" s="19"/>
      <c r="D24" s="17"/>
      <c r="E24" s="205" t="s">
        <v>57</v>
      </c>
      <c r="F24" s="106">
        <f>SUM(C24*65+C25*65+C26*65)</f>
        <v>0</v>
      </c>
      <c r="G24" s="138">
        <f>SUM(D24*65+D25*65+D26*65)</f>
        <v>0</v>
      </c>
    </row>
    <row r="25" spans="1:7" ht="26.25" customHeight="1">
      <c r="A25" s="113" t="s">
        <v>63</v>
      </c>
      <c r="B25" s="79"/>
      <c r="C25" s="19"/>
      <c r="D25" s="17"/>
      <c r="E25" s="206"/>
      <c r="F25" s="107"/>
      <c r="G25" s="139"/>
    </row>
    <row r="26" spans="1:7" ht="35.25" customHeight="1" thickBot="1">
      <c r="A26" s="75" t="s">
        <v>43</v>
      </c>
      <c r="B26" s="71"/>
      <c r="C26" s="26"/>
      <c r="D26" s="27"/>
      <c r="E26" s="206"/>
      <c r="F26" s="107"/>
      <c r="G26" s="139"/>
    </row>
    <row r="27" spans="1:7" s="3" customFormat="1" ht="24" customHeight="1">
      <c r="A27" s="136" t="s">
        <v>22</v>
      </c>
      <c r="B27" s="137"/>
      <c r="C27" s="133"/>
      <c r="D27" s="134"/>
      <c r="E27" s="134"/>
      <c r="F27" s="134"/>
      <c r="G27" s="135"/>
    </row>
    <row r="28" spans="1:8" ht="18" customHeight="1">
      <c r="A28" s="78" t="s">
        <v>2</v>
      </c>
      <c r="B28" s="79"/>
      <c r="C28" s="35"/>
      <c r="D28" s="36"/>
      <c r="E28" s="30"/>
      <c r="F28" s="31"/>
      <c r="G28" s="32"/>
      <c r="H28" s="20"/>
    </row>
    <row r="29" spans="1:8" ht="18" customHeight="1" thickBot="1">
      <c r="A29" s="70" t="s">
        <v>3</v>
      </c>
      <c r="B29" s="71"/>
      <c r="C29" s="26"/>
      <c r="D29" s="37"/>
      <c r="E29" s="30"/>
      <c r="F29" s="31"/>
      <c r="G29" s="32"/>
      <c r="H29" s="20"/>
    </row>
    <row r="30" spans="1:7" ht="19.5" customHeight="1" thickBot="1">
      <c r="A30" s="98" t="s">
        <v>36</v>
      </c>
      <c r="B30" s="99"/>
      <c r="C30" s="184"/>
      <c r="D30" s="185"/>
      <c r="E30" s="185"/>
      <c r="F30" s="185"/>
      <c r="G30" s="186"/>
    </row>
    <row r="31" spans="1:7" ht="24" customHeight="1">
      <c r="A31" s="158" t="s">
        <v>15</v>
      </c>
      <c r="B31" s="177"/>
      <c r="C31" s="100"/>
      <c r="D31" s="101"/>
      <c r="E31" s="101"/>
      <c r="F31" s="101"/>
      <c r="G31" s="102"/>
    </row>
    <row r="32" spans="1:7" s="1" customFormat="1" ht="32.25" customHeight="1" thickBot="1">
      <c r="A32" s="178"/>
      <c r="B32" s="179"/>
      <c r="C32" s="103"/>
      <c r="D32" s="104"/>
      <c r="E32" s="104"/>
      <c r="F32" s="104"/>
      <c r="G32" s="105"/>
    </row>
    <row r="33" spans="1:7" s="1" customFormat="1" ht="14.25" customHeight="1">
      <c r="A33" s="174" t="s">
        <v>1</v>
      </c>
      <c r="B33" s="175"/>
      <c r="C33" s="38"/>
      <c r="D33" s="53"/>
      <c r="E33" s="181" t="s">
        <v>29</v>
      </c>
      <c r="F33" s="182"/>
      <c r="G33" s="183"/>
    </row>
    <row r="34" spans="1:7" s="1" customFormat="1" ht="14.25" customHeight="1">
      <c r="A34" s="126" t="s">
        <v>9</v>
      </c>
      <c r="B34" s="127"/>
      <c r="C34" s="64" t="s">
        <v>17</v>
      </c>
      <c r="D34" s="65"/>
      <c r="E34" s="65"/>
      <c r="F34" s="65"/>
      <c r="G34" s="66"/>
    </row>
    <row r="35" spans="1:7" s="1" customFormat="1" ht="14.25" customHeight="1">
      <c r="A35" s="176" t="s">
        <v>18</v>
      </c>
      <c r="B35" s="127"/>
      <c r="C35" s="187"/>
      <c r="D35" s="188"/>
      <c r="E35" s="188"/>
      <c r="F35" s="188"/>
      <c r="G35" s="189"/>
    </row>
    <row r="36" spans="1:7" s="1" customFormat="1" ht="14.25" customHeight="1">
      <c r="A36" s="176" t="s">
        <v>19</v>
      </c>
      <c r="B36" s="127"/>
      <c r="C36" s="190"/>
      <c r="D36" s="191"/>
      <c r="E36" s="191"/>
      <c r="F36" s="191"/>
      <c r="G36" s="192"/>
    </row>
    <row r="37" spans="1:7" s="1" customFormat="1" ht="14.25" customHeight="1" thickBot="1">
      <c r="A37" s="122" t="s">
        <v>4</v>
      </c>
      <c r="B37" s="123"/>
      <c r="C37" s="64" t="s">
        <v>16</v>
      </c>
      <c r="D37" s="65"/>
      <c r="E37" s="65"/>
      <c r="F37" s="65"/>
      <c r="G37" s="66"/>
    </row>
    <row r="38" spans="1:7" ht="47.25" customHeight="1" thickBot="1">
      <c r="A38" s="76" t="s">
        <v>20</v>
      </c>
      <c r="B38" s="77"/>
      <c r="C38" s="77"/>
      <c r="D38" s="77"/>
      <c r="E38" s="77"/>
      <c r="F38" s="28">
        <f>(F20+F22+F23+F24)</f>
        <v>0</v>
      </c>
      <c r="G38" s="29">
        <f>(G20+G22+G23+G24)</f>
        <v>0</v>
      </c>
    </row>
    <row r="39" spans="1:7" ht="28.5" customHeight="1" thickBot="1">
      <c r="A39" s="82" t="s">
        <v>58</v>
      </c>
      <c r="B39" s="83"/>
      <c r="C39" s="83"/>
      <c r="D39" s="83"/>
      <c r="E39" s="83"/>
      <c r="F39" s="83"/>
      <c r="G39" s="84"/>
    </row>
    <row r="40" spans="1:7" ht="23.25" customHeight="1" thickBot="1">
      <c r="A40" s="72" t="s">
        <v>48</v>
      </c>
      <c r="B40" s="73"/>
      <c r="C40" s="73"/>
      <c r="D40" s="73"/>
      <c r="E40" s="73"/>
      <c r="F40" s="73"/>
      <c r="G40" s="74"/>
    </row>
    <row r="41" spans="1:7" ht="42" customHeight="1" thickBot="1">
      <c r="A41" s="61" t="s">
        <v>55</v>
      </c>
      <c r="B41" s="62"/>
      <c r="C41" s="63"/>
      <c r="D41" s="114"/>
      <c r="E41" s="115"/>
      <c r="F41" s="115"/>
      <c r="G41" s="116"/>
    </row>
    <row r="42" spans="1:7" ht="15" customHeight="1" thickBot="1">
      <c r="A42" s="166" t="s">
        <v>25</v>
      </c>
      <c r="B42" s="167"/>
      <c r="C42" s="167"/>
      <c r="D42" s="167"/>
      <c r="E42" s="167"/>
      <c r="F42" s="167"/>
      <c r="G42" s="168"/>
    </row>
    <row r="43" spans="1:7" ht="18" customHeight="1">
      <c r="A43" s="201" t="s">
        <v>49</v>
      </c>
      <c r="B43" s="202"/>
      <c r="C43" s="202"/>
      <c r="D43" s="55" t="s">
        <v>37</v>
      </c>
      <c r="E43" s="56"/>
      <c r="F43" s="56"/>
      <c r="G43" s="57"/>
    </row>
    <row r="44" spans="1:7" ht="19.5" customHeight="1">
      <c r="A44" s="201"/>
      <c r="B44" s="202"/>
      <c r="C44" s="202"/>
      <c r="D44" s="58"/>
      <c r="E44" s="59"/>
      <c r="F44" s="59"/>
      <c r="G44" s="60"/>
    </row>
    <row r="45" spans="1:7" ht="10.5" customHeight="1">
      <c r="A45" s="201"/>
      <c r="B45" s="202"/>
      <c r="C45" s="202"/>
      <c r="D45" s="108" t="s">
        <v>38</v>
      </c>
      <c r="E45" s="109"/>
      <c r="F45" s="109"/>
      <c r="G45" s="110"/>
    </row>
    <row r="46" spans="1:7" ht="43.5" customHeight="1" thickBot="1">
      <c r="A46" s="203"/>
      <c r="B46" s="204"/>
      <c r="C46" s="204"/>
      <c r="D46" s="171" t="s">
        <v>39</v>
      </c>
      <c r="E46" s="172"/>
      <c r="F46" s="172"/>
      <c r="G46" s="173"/>
    </row>
    <row r="47" spans="1:7" ht="39" customHeight="1">
      <c r="A47" s="193" t="s">
        <v>23</v>
      </c>
      <c r="B47" s="194"/>
      <c r="C47" s="194"/>
      <c r="D47" s="194"/>
      <c r="E47" s="194"/>
      <c r="F47" s="194"/>
      <c r="G47" s="195"/>
    </row>
    <row r="48" spans="1:6" ht="12.75">
      <c r="A48" s="4"/>
      <c r="B48" s="4"/>
      <c r="C48" s="4"/>
      <c r="D48" s="4"/>
      <c r="E48" s="4"/>
      <c r="F48" s="4"/>
    </row>
  </sheetData>
  <sheetProtection password="CA29" sheet="1"/>
  <protectedRanges>
    <protectedRange sqref="C25:D26" name="Plage18"/>
    <protectedRange sqref="C22:D26" name="Plage17"/>
    <protectedRange sqref="D41:G41" name="Plage11"/>
    <protectedRange sqref="C33:D33" name="Plage10"/>
    <protectedRange sqref="C27:G27" name="Plage8"/>
    <protectedRange sqref="C28:D29" name="Plage7"/>
    <protectedRange sqref="E7:G10" name="Plage4"/>
    <protectedRange sqref="B7:C10" name="Plage3"/>
    <protectedRange sqref="B6:G6" name="Plage2"/>
    <protectedRange sqref="F1" name="Plage1"/>
    <protectedRange sqref="C27:G27" name="Plage12"/>
    <protectedRange sqref="C30:G30" name="Plage13"/>
    <protectedRange sqref="C31:G32" name="Plage14"/>
    <protectedRange sqref="C12:D12" name="Plage15"/>
    <protectedRange sqref="C12:D19" name="Plage16"/>
  </protectedRanges>
  <mergeCells count="68">
    <mergeCell ref="E33:G33"/>
    <mergeCell ref="C30:G30"/>
    <mergeCell ref="C34:G36"/>
    <mergeCell ref="A47:G47"/>
    <mergeCell ref="C3:E3"/>
    <mergeCell ref="C4:E4"/>
    <mergeCell ref="C5:E5"/>
    <mergeCell ref="A43:C46"/>
    <mergeCell ref="B7:C7"/>
    <mergeCell ref="E24:E26"/>
    <mergeCell ref="A42:G42"/>
    <mergeCell ref="B10:C10"/>
    <mergeCell ref="D46:G46"/>
    <mergeCell ref="A33:B33"/>
    <mergeCell ref="A36:B36"/>
    <mergeCell ref="A28:B28"/>
    <mergeCell ref="A19:B19"/>
    <mergeCell ref="A31:B32"/>
    <mergeCell ref="A35:B35"/>
    <mergeCell ref="A23:B23"/>
    <mergeCell ref="A1:B1"/>
    <mergeCell ref="A2:B2"/>
    <mergeCell ref="A3:B3"/>
    <mergeCell ref="C1:E2"/>
    <mergeCell ref="A12:B12"/>
    <mergeCell ref="A11:B11"/>
    <mergeCell ref="B6:G6"/>
    <mergeCell ref="E7:G7"/>
    <mergeCell ref="E8:G8"/>
    <mergeCell ref="E9:G9"/>
    <mergeCell ref="B8:C8"/>
    <mergeCell ref="A17:B17"/>
    <mergeCell ref="C27:G27"/>
    <mergeCell ref="A27:B27"/>
    <mergeCell ref="G24:G26"/>
    <mergeCell ref="A21:G21"/>
    <mergeCell ref="E10:G10"/>
    <mergeCell ref="A22:B22"/>
    <mergeCell ref="D45:G45"/>
    <mergeCell ref="B9:C9"/>
    <mergeCell ref="A15:B15"/>
    <mergeCell ref="A25:B25"/>
    <mergeCell ref="D41:G41"/>
    <mergeCell ref="G13:G19"/>
    <mergeCell ref="A18:B18"/>
    <mergeCell ref="A37:B37"/>
    <mergeCell ref="A13:B13"/>
    <mergeCell ref="A34:B34"/>
    <mergeCell ref="A39:G39"/>
    <mergeCell ref="F1:G5"/>
    <mergeCell ref="A4:B4"/>
    <mergeCell ref="A5:B5"/>
    <mergeCell ref="A16:B16"/>
    <mergeCell ref="E13:E19"/>
    <mergeCell ref="A30:B30"/>
    <mergeCell ref="A14:B14"/>
    <mergeCell ref="C31:G32"/>
    <mergeCell ref="F24:F26"/>
    <mergeCell ref="D43:G44"/>
    <mergeCell ref="A41:C41"/>
    <mergeCell ref="C37:G37"/>
    <mergeCell ref="F13:F19"/>
    <mergeCell ref="A29:B29"/>
    <mergeCell ref="A40:G40"/>
    <mergeCell ref="A26:B26"/>
    <mergeCell ref="A38:E38"/>
    <mergeCell ref="A24:B24"/>
    <mergeCell ref="A20:B20"/>
  </mergeCells>
  <hyperlinks>
    <hyperlink ref="A3" r:id="rId1" display="vieasso@ville-fontenaylecomte.fr&#10;       "/>
  </hyperlinks>
  <printOptions horizontalCentered="1" verticalCentered="1"/>
  <pageMargins left="0" right="0" top="0" bottom="0" header="0.5118110236220472" footer="0.5118110236220472"/>
  <pageSetup horizontalDpi="600" verticalDpi="600" orientation="portrait" paperSize="9" scale="74"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FONTENAY LE 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dc:creator>
  <cp:keywords/>
  <dc:description/>
  <cp:lastModifiedBy>Marianne POYVRE</cp:lastModifiedBy>
  <cp:lastPrinted>2023-12-29T09:33:37Z</cp:lastPrinted>
  <dcterms:created xsi:type="dcterms:W3CDTF">2003-02-03T08:45:50Z</dcterms:created>
  <dcterms:modified xsi:type="dcterms:W3CDTF">2024-02-09T15:10:49Z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